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32767" yWindow="32767" windowWidth="23790" windowHeight="9465" tabRatio="788" activeTab="0"/>
  </bookViews>
  <sheets>
    <sheet name="Aktive" sheetId="1" r:id="rId1"/>
    <sheet name="AB" sheetId="2" r:id="rId2"/>
    <sheet name="C" sheetId="3" r:id="rId3"/>
    <sheet name="D" sheetId="4" r:id="rId4"/>
    <sheet name="E" sheetId="5" r:id="rId5"/>
    <sheet name="Übertrag" sheetId="6" r:id="rId6"/>
  </sheets>
  <definedNames>
    <definedName name="_xlnm.Print_Area" localSheetId="1">'AB'!$A$2:$M$104</definedName>
    <definedName name="_xlnm.Print_Area" localSheetId="0">'Aktive'!$A$1:$M$44</definedName>
    <definedName name="_xlnm.Print_Area" localSheetId="2">'C'!$A$2:$M$110</definedName>
    <definedName name="_xlnm.Print_Area" localSheetId="3">'D'!$A$1:$N$108</definedName>
    <definedName name="_xlnm.Print_Area" localSheetId="4">'E'!$B$1:$M$131</definedName>
  </definedNames>
  <calcPr fullCalcOnLoad="1"/>
</workbook>
</file>

<file path=xl/sharedStrings.xml><?xml version="1.0" encoding="utf-8"?>
<sst xmlns="http://schemas.openxmlformats.org/spreadsheetml/2006/main" count="1058" uniqueCount="243">
  <si>
    <t>Name</t>
  </si>
  <si>
    <t>Gesamt</t>
  </si>
  <si>
    <t>Rang</t>
  </si>
  <si>
    <t>Geräteergebnis</t>
  </si>
  <si>
    <t>Sprung</t>
  </si>
  <si>
    <t>Barren</t>
  </si>
  <si>
    <t>Boden</t>
  </si>
  <si>
    <t xml:space="preserve"> </t>
  </si>
  <si>
    <t>Alter</t>
  </si>
  <si>
    <t>2. WK</t>
  </si>
  <si>
    <t>1. WK</t>
  </si>
  <si>
    <t>Rang Ges.</t>
  </si>
  <si>
    <t>Pkt. Ges.</t>
  </si>
  <si>
    <t>Balken</t>
  </si>
  <si>
    <t>EINZEL</t>
  </si>
  <si>
    <t>TV Wasserlos</t>
  </si>
  <si>
    <t>TV Dettingen</t>
  </si>
  <si>
    <t>TV Kahl</t>
  </si>
  <si>
    <t>TV Michelbach</t>
  </si>
  <si>
    <t>Kampfmann, Anna</t>
  </si>
  <si>
    <t>Lindner, Valentina</t>
  </si>
  <si>
    <t>Freund, Luca-Sophie</t>
  </si>
  <si>
    <t>Sega, Lena</t>
  </si>
  <si>
    <t>Ullrich, Mara</t>
  </si>
  <si>
    <t>Bertram, Verena</t>
  </si>
  <si>
    <t>TV Großwelzheim</t>
  </si>
  <si>
    <t>Altmann, Mara</t>
  </si>
  <si>
    <t>TV Gunzenbach</t>
  </si>
  <si>
    <t>Leipold, Pia</t>
  </si>
  <si>
    <t>Aulehla, Kim</t>
  </si>
  <si>
    <t>Buhler, Anna</t>
  </si>
  <si>
    <t>Laskowski, Mira</t>
  </si>
  <si>
    <t>aus E</t>
  </si>
  <si>
    <t>aus D</t>
  </si>
  <si>
    <t>TV Michelbach 1</t>
  </si>
  <si>
    <t>TV Michelbach 2</t>
  </si>
  <si>
    <t>Farrenkopf, Lena</t>
  </si>
  <si>
    <t>Punkte</t>
  </si>
  <si>
    <t>aus C</t>
  </si>
  <si>
    <t>aus A/B</t>
  </si>
  <si>
    <t>Häring, Nadja</t>
  </si>
  <si>
    <t>Jung, Milena</t>
  </si>
  <si>
    <t>Anton, Victoria</t>
  </si>
  <si>
    <t>Schmidt, Vivien</t>
  </si>
  <si>
    <t>Kreß, Cora</t>
  </si>
  <si>
    <t>Benzing, Amelie</t>
  </si>
  <si>
    <t>Ullrich, Lea</t>
  </si>
  <si>
    <t>Kraus, Laura</t>
  </si>
  <si>
    <t>Pistner, Sophie</t>
  </si>
  <si>
    <t>Bergmann, Lilly</t>
  </si>
  <si>
    <t>Blumör, Laura</t>
  </si>
  <si>
    <t>Schneider, Cecile</t>
  </si>
  <si>
    <t>Walter, Carlotta</t>
  </si>
  <si>
    <t>Kuhn, Louisa</t>
  </si>
  <si>
    <t>Buhler, Lena</t>
  </si>
  <si>
    <t>Kachouh, Leonie</t>
  </si>
  <si>
    <t>Krämer, Salome</t>
  </si>
  <si>
    <t>Freund, Lilith</t>
  </si>
  <si>
    <t>Kampfmann, Klara</t>
  </si>
  <si>
    <t>Stadtmüller, Sophie</t>
  </si>
  <si>
    <t>Kachouh, Sophie</t>
  </si>
  <si>
    <t>Halim, Sahar</t>
  </si>
  <si>
    <t>Wieland, Katharina</t>
  </si>
  <si>
    <t>Bergmann, Elisa</t>
  </si>
  <si>
    <t>Richter, Paula</t>
  </si>
  <si>
    <t>Richter, Hannah</t>
  </si>
  <si>
    <t>Ullrich, Ronja</t>
  </si>
  <si>
    <t>Noettger, Julia (TV Michelbach)</t>
  </si>
  <si>
    <t>Amberg, Marlen (TV Michelbach)</t>
  </si>
  <si>
    <t>Stenger, Hanna</t>
  </si>
  <si>
    <t>Wieland, Meike</t>
  </si>
  <si>
    <t>Reuter, Hannah</t>
  </si>
  <si>
    <t>Kapeller, Sophia</t>
  </si>
  <si>
    <t>Hsu, Aileen (TSV Alzenau)</t>
  </si>
  <si>
    <t>Schneider, Lucie</t>
  </si>
  <si>
    <t>Wiegert, Maxi</t>
  </si>
  <si>
    <t>Scherer, Lisa (TV Dettingen)</t>
  </si>
  <si>
    <t>Dilki, Hanna (TV Dettingen)</t>
  </si>
  <si>
    <t>Reusert, Franziska</t>
  </si>
  <si>
    <t>Gröber, Lara</t>
  </si>
  <si>
    <t>Scherer, Lisa</t>
  </si>
  <si>
    <t>Wissel, Jule</t>
  </si>
  <si>
    <t>Holder, Mimi</t>
  </si>
  <si>
    <t>Volz, Kira</t>
  </si>
  <si>
    <t>TV Kahl 1</t>
  </si>
  <si>
    <t>TV Kahl 2</t>
  </si>
  <si>
    <t>Glaser, Lea</t>
  </si>
  <si>
    <t>Brandt, Franziska</t>
  </si>
  <si>
    <t>Feil, Annabel</t>
  </si>
  <si>
    <t>Haase, Eleni-Zoi</t>
  </si>
  <si>
    <t>Berger, Vanessa</t>
  </si>
  <si>
    <t>Lang, Lea</t>
  </si>
  <si>
    <t>Reining, Lisa</t>
  </si>
  <si>
    <t>Juhr, Olivia</t>
  </si>
  <si>
    <t>Scherer, Mara</t>
  </si>
  <si>
    <t>Fisch, Lina</t>
  </si>
  <si>
    <t>Eisert, Amelie</t>
  </si>
  <si>
    <t>Thaci, Erblina</t>
  </si>
  <si>
    <t>Kremer, Jule</t>
  </si>
  <si>
    <t>Gündling, Jana</t>
  </si>
  <si>
    <t>Fuchsbauer, Jule</t>
  </si>
  <si>
    <t>Müller-Haye, Helen</t>
  </si>
  <si>
    <t>Häring, Carmen</t>
  </si>
  <si>
    <t>Paderi, Catalena</t>
  </si>
  <si>
    <t>Jakob, Merle</t>
  </si>
  <si>
    <t>Hain, Lea</t>
  </si>
  <si>
    <t>Vlores, Lilia</t>
  </si>
  <si>
    <t>Kremer, Robin</t>
  </si>
  <si>
    <t>Scheradt, Lee-Ann</t>
  </si>
  <si>
    <t>Volz, Annabell</t>
  </si>
  <si>
    <t>Niewijk, Isalie (TV Kahl)</t>
  </si>
  <si>
    <t>Trageser, Leonie</t>
  </si>
  <si>
    <t>Cottez, Ines</t>
  </si>
  <si>
    <t>Huth, Fiona (TV Dettingen)</t>
  </si>
  <si>
    <t>Höfler, Lenja</t>
  </si>
  <si>
    <t>Halim, Sahar (TSV Alzenau)</t>
  </si>
  <si>
    <t>Weigand, Ronja</t>
  </si>
  <si>
    <t>Bergmann, Lucy-Jolie</t>
  </si>
  <si>
    <t>Kapeller, Felizia</t>
  </si>
  <si>
    <t>Benzing, Frida</t>
  </si>
  <si>
    <t>Blumör, Vanessa</t>
  </si>
  <si>
    <t>Kehnen, Hannah</t>
  </si>
  <si>
    <t>Scheradt, Raya</t>
  </si>
  <si>
    <t>Pistner, Malea</t>
  </si>
  <si>
    <t>Hoffmann, Maria</t>
  </si>
  <si>
    <t>Lippmann, Lena</t>
  </si>
  <si>
    <t>TV Dettingen 1</t>
  </si>
  <si>
    <t>Brehm, Zoe</t>
  </si>
  <si>
    <t>Löffler, Leni</t>
  </si>
  <si>
    <t>Griebel, Lara Marie</t>
  </si>
  <si>
    <t>Beierlipp, Lara</t>
  </si>
  <si>
    <t>Lago Vorbeck, Paula (TV Gunzenbach)</t>
  </si>
  <si>
    <t>Ahmad, Tuba</t>
  </si>
  <si>
    <t>Kroha, Ida</t>
  </si>
  <si>
    <t>Handlbichler, Anna</t>
  </si>
  <si>
    <t>Staab, Josefine</t>
  </si>
  <si>
    <t>Steinmetz, Lena</t>
  </si>
  <si>
    <t>Syhre, Lena</t>
  </si>
  <si>
    <t>Weigand, Pauline</t>
  </si>
  <si>
    <t>Wenzel, Emily</t>
  </si>
  <si>
    <t>Paderi, Valentina</t>
  </si>
  <si>
    <t>Wienand, Michelle</t>
  </si>
  <si>
    <t>TV Dettingen 2</t>
  </si>
  <si>
    <t>TV Kahl1</t>
  </si>
  <si>
    <t>TV Kahl2</t>
  </si>
  <si>
    <t>TV Gunzenbach 1</t>
  </si>
  <si>
    <t>TV Gunzenbach 2</t>
  </si>
  <si>
    <t>Stenger, Eva</t>
  </si>
  <si>
    <t>Starke, Vanessa</t>
  </si>
  <si>
    <t>Srock, Flora</t>
  </si>
  <si>
    <t>Hofmann, Elisa (TV Michelbach)</t>
  </si>
  <si>
    <t>Zang, Lilly</t>
  </si>
  <si>
    <t>Klemm, Florentine</t>
  </si>
  <si>
    <t>Decker, Milena</t>
  </si>
  <si>
    <t>Wissel, Lina</t>
  </si>
  <si>
    <t>Löffler, Paula</t>
  </si>
  <si>
    <t>Schütter, Lorelei</t>
  </si>
  <si>
    <t>Dabruck, Chiara</t>
  </si>
  <si>
    <t>Hosenfeld, Finia</t>
  </si>
  <si>
    <t>Manthey, Clara</t>
  </si>
  <si>
    <t>Bergmann, Joelle</t>
  </si>
  <si>
    <t>Sarkadi, Ronja (TV Kahl)</t>
  </si>
  <si>
    <t>Köhler, Marie</t>
  </si>
  <si>
    <t>Wack, Theresa</t>
  </si>
  <si>
    <t>Wack, Elisabeth</t>
  </si>
  <si>
    <t>Gröber, Romy</t>
  </si>
  <si>
    <t>Mickler, Jenifer (TV Kahl)</t>
  </si>
  <si>
    <t>Löffler, Rosa</t>
  </si>
  <si>
    <t>Smith, Kaja</t>
  </si>
  <si>
    <t>Helmer, Anna</t>
  </si>
  <si>
    <t>Thaci, Tuana</t>
  </si>
  <si>
    <t>Abis, Aurora</t>
  </si>
  <si>
    <t>Zahn, Leonie</t>
  </si>
  <si>
    <t>Schweickert, Lara</t>
  </si>
  <si>
    <t>Savli, Esila</t>
  </si>
  <si>
    <t>Schumann, Annika</t>
  </si>
  <si>
    <t>Mack, Leonie</t>
  </si>
  <si>
    <t>Reichenbach, Evi</t>
  </si>
  <si>
    <t>Pistner, Malea-Sophie</t>
  </si>
  <si>
    <t>Stenger, Laura</t>
  </si>
  <si>
    <t>Freund, Luca</t>
  </si>
  <si>
    <t>Wilk, Clara</t>
  </si>
  <si>
    <t>Fleckenstein, Svenja</t>
  </si>
  <si>
    <t>Müller, Julia</t>
  </si>
  <si>
    <t>Stenger, Sofia</t>
  </si>
  <si>
    <t>Pistner, Natalie</t>
  </si>
  <si>
    <t>Heiniger, Rebecca</t>
  </si>
  <si>
    <t>Sasse, Pia (TV Dettingen)</t>
  </si>
  <si>
    <t>Huth, Fiona</t>
  </si>
  <si>
    <t>Vallazza, Marietta</t>
  </si>
  <si>
    <t>Braun, Cilia 
(TV Großwelzheim)</t>
  </si>
  <si>
    <t>Urlaub, Antonia 
(TV Großwelzheim)</t>
  </si>
  <si>
    <t>TV Kahl 3</t>
  </si>
  <si>
    <t>Grammig, Lara</t>
  </si>
  <si>
    <t>Bockstaller, Mia</t>
  </si>
  <si>
    <t>Grammig, Marie</t>
  </si>
  <si>
    <t>Mickler, Jenifer</t>
  </si>
  <si>
    <t>Sarkadi, Ronja</t>
  </si>
  <si>
    <t>Collak, Alisa</t>
  </si>
  <si>
    <t>Eich, Heidi</t>
  </si>
  <si>
    <t>Gaiser, Emma</t>
  </si>
  <si>
    <t>Wiegert, Rosi</t>
  </si>
  <si>
    <t>Spatz, Nele</t>
  </si>
  <si>
    <t>Bott, Lara</t>
  </si>
  <si>
    <t>Vancea, Sophie</t>
  </si>
  <si>
    <t>Dernoschek, Linn</t>
  </si>
  <si>
    <t>Poderi, Valentina</t>
  </si>
  <si>
    <t>Weadt, Emily (TV Großwelzheim)</t>
  </si>
  <si>
    <t>Becker, Julia</t>
  </si>
  <si>
    <t>Sasse, Pia</t>
  </si>
  <si>
    <t>Suarez, Lucia</t>
  </si>
  <si>
    <t>Hauptmann, Lina</t>
  </si>
  <si>
    <t>Griebel, Lara-Marie</t>
  </si>
  <si>
    <t>Zang, Lilly (TV Dettingen)</t>
  </si>
  <si>
    <t>Brehm, Zoe (TV Dettingen)</t>
  </si>
  <si>
    <t>Baier, Lina</t>
  </si>
  <si>
    <t>Hammerschmitt, Melissa</t>
  </si>
  <si>
    <t>Nowak, Liesa Maria</t>
  </si>
  <si>
    <t>TV Dettingen.</t>
  </si>
  <si>
    <t>Hopf, Johanna (TV Kahl)</t>
  </si>
  <si>
    <t>Walde, Ella (TV Kahl)</t>
  </si>
  <si>
    <t>Hausmann, Alicia</t>
  </si>
  <si>
    <t>Baumann, Johanna</t>
  </si>
  <si>
    <t>TV Kahl.</t>
  </si>
  <si>
    <t>Hessberger, Florine</t>
  </si>
  <si>
    <t>TV Michelbach.</t>
  </si>
  <si>
    <t>Kunkel, Jana (TV Großwelzheim)</t>
  </si>
  <si>
    <t>TV Großwelzheim.</t>
  </si>
  <si>
    <t>TV Dettingen 1.</t>
  </si>
  <si>
    <t>TV Dettingen 2.</t>
  </si>
  <si>
    <t>TV Kahl 1.</t>
  </si>
  <si>
    <t>TV Kahl 2.</t>
  </si>
  <si>
    <t>Ahmad, Madia</t>
  </si>
  <si>
    <t>TV Kahl 3.</t>
  </si>
  <si>
    <t>Gesamt nach 2 Wettkämpfen</t>
  </si>
  <si>
    <t>TV Michelbach 2.</t>
  </si>
  <si>
    <t>TV Michelbach 1.</t>
  </si>
  <si>
    <t>Grammig, Hanna</t>
  </si>
  <si>
    <t>Niewjik, Isalie</t>
  </si>
  <si>
    <t>Staab, Josi</t>
  </si>
  <si>
    <t>Helmer, Franziska</t>
  </si>
  <si>
    <t>Feil, Annabell</t>
  </si>
  <si>
    <t>Kuhn, Louisa (TV Dettingen)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</si>
</sst>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0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1" fillId="0" borderId="1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2" fontId="0" fillId="0" borderId="12" xfId="0" applyNumberFormat="1" applyFill="1" applyBorder="1" applyAlignment="1">
      <alignment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2" fontId="0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right"/>
    </xf>
    <xf numFmtId="2" fontId="0" fillId="33" borderId="10" xfId="0" applyNumberFormat="1" applyFill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2" fontId="0" fillId="0" borderId="10" xfId="0" applyNumberForma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2" fontId="0" fillId="0" borderId="11" xfId="0" applyNumberFormat="1" applyBorder="1" applyAlignment="1" applyProtection="1">
      <alignment horizontal="right"/>
      <protection locked="0"/>
    </xf>
    <xf numFmtId="2" fontId="0" fillId="0" borderId="12" xfId="0" applyNumberFormat="1" applyBorder="1" applyAlignment="1" applyProtection="1">
      <alignment horizontal="right"/>
      <protection locked="0"/>
    </xf>
    <xf numFmtId="2" fontId="0" fillId="0" borderId="10" xfId="0" applyNumberFormat="1" applyFont="1" applyBorder="1" applyAlignment="1" applyProtection="1">
      <alignment horizontal="right"/>
      <protection locked="0"/>
    </xf>
    <xf numFmtId="2" fontId="0" fillId="33" borderId="10" xfId="0" applyNumberFormat="1" applyFont="1" applyFill="1" applyBorder="1" applyAlignment="1" applyProtection="1">
      <alignment/>
      <protection locked="0"/>
    </xf>
    <xf numFmtId="2" fontId="0" fillId="0" borderId="11" xfId="0" applyNumberFormat="1" applyFont="1" applyBorder="1" applyAlignment="1" applyProtection="1">
      <alignment/>
      <protection locked="0"/>
    </xf>
    <xf numFmtId="2" fontId="0" fillId="0" borderId="12" xfId="0" applyNumberFormat="1" applyFont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 horizontal="right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 applyProtection="1">
      <alignment horizontal="right"/>
      <protection locked="0"/>
    </xf>
    <xf numFmtId="2" fontId="0" fillId="0" borderId="11" xfId="0" applyNumberFormat="1" applyFont="1" applyBorder="1" applyAlignment="1" applyProtection="1">
      <alignment horizontal="right"/>
      <protection locked="0"/>
    </xf>
    <xf numFmtId="2" fontId="0" fillId="0" borderId="12" xfId="0" applyNumberFormat="1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right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/>
      <protection/>
    </xf>
    <xf numFmtId="0" fontId="11" fillId="0" borderId="13" xfId="0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2" fontId="0" fillId="0" borderId="16" xfId="0" applyNumberFormat="1" applyFont="1" applyFill="1" applyBorder="1" applyAlignment="1" applyProtection="1">
      <alignment horizontal="right"/>
      <protection locked="0"/>
    </xf>
    <xf numFmtId="2" fontId="0" fillId="0" borderId="16" xfId="0" applyNumberFormat="1" applyFont="1" applyFill="1" applyBorder="1" applyAlignment="1">
      <alignment horizontal="right"/>
    </xf>
    <xf numFmtId="2" fontId="0" fillId="0" borderId="16" xfId="0" applyNumberFormat="1" applyFont="1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13" fillId="0" borderId="0" xfId="0" applyFont="1" applyAlignment="1">
      <alignment/>
    </xf>
    <xf numFmtId="0" fontId="14" fillId="0" borderId="17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14" fillId="0" borderId="19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right"/>
      <protection locked="0"/>
    </xf>
    <xf numFmtId="2" fontId="15" fillId="0" borderId="21" xfId="0" applyNumberFormat="1" applyFont="1" applyFill="1" applyBorder="1" applyAlignment="1" applyProtection="1">
      <alignment horizontal="center"/>
      <protection locked="0"/>
    </xf>
    <xf numFmtId="0" fontId="14" fillId="0" borderId="17" xfId="0" applyFont="1" applyFill="1" applyBorder="1" applyAlignment="1" applyProtection="1">
      <alignment/>
      <protection locked="0"/>
    </xf>
    <xf numFmtId="0" fontId="14" fillId="0" borderId="16" xfId="0" applyFont="1" applyFill="1" applyBorder="1" applyAlignment="1" applyProtection="1">
      <alignment horizontal="right"/>
      <protection locked="0"/>
    </xf>
    <xf numFmtId="2" fontId="15" fillId="0" borderId="12" xfId="0" applyNumberFormat="1" applyFont="1" applyFill="1" applyBorder="1" applyAlignment="1" applyProtection="1">
      <alignment horizontal="center"/>
      <protection locked="0"/>
    </xf>
    <xf numFmtId="0" fontId="14" fillId="0" borderId="22" xfId="0" applyFont="1" applyFill="1" applyBorder="1" applyAlignment="1" applyProtection="1">
      <alignment/>
      <protection locked="0"/>
    </xf>
    <xf numFmtId="0" fontId="14" fillId="0" borderId="23" xfId="0" applyFont="1" applyFill="1" applyBorder="1" applyAlignment="1" applyProtection="1">
      <alignment horizontal="right"/>
      <protection locked="0"/>
    </xf>
    <xf numFmtId="2" fontId="15" fillId="0" borderId="10" xfId="0" applyNumberFormat="1" applyFont="1" applyFill="1" applyBorder="1" applyAlignment="1" applyProtection="1">
      <alignment horizontal="center"/>
      <protection locked="0"/>
    </xf>
    <xf numFmtId="0" fontId="14" fillId="0" borderId="24" xfId="0" applyFont="1" applyFill="1" applyBorder="1" applyAlignment="1" applyProtection="1">
      <alignment/>
      <protection locked="0"/>
    </xf>
    <xf numFmtId="0" fontId="14" fillId="0" borderId="13" xfId="0" applyFont="1" applyFill="1" applyBorder="1" applyAlignment="1" applyProtection="1">
      <alignment horizontal="right"/>
      <protection locked="0"/>
    </xf>
    <xf numFmtId="2" fontId="15" fillId="0" borderId="11" xfId="0" applyNumberFormat="1" applyFont="1" applyFill="1" applyBorder="1" applyAlignment="1" applyProtection="1">
      <alignment horizontal="center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4" fillId="0" borderId="14" xfId="0" applyFon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>
      <alignment/>
    </xf>
    <xf numFmtId="0" fontId="2" fillId="0" borderId="16" xfId="0" applyFont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3" xfId="0" applyFont="1" applyBorder="1" applyAlignment="1">
      <alignment horizontal="center"/>
    </xf>
    <xf numFmtId="0" fontId="11" fillId="0" borderId="13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5"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b/>
        <i val="0"/>
      </font>
      <fill>
        <patternFill>
          <bgColor indexed="34"/>
        </patternFill>
      </fill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34"/>
        </patternFill>
      </fill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  <dxf>
      <font>
        <color indexed="17"/>
      </font>
    </dxf>
    <dxf>
      <font>
        <color indexed="17"/>
      </font>
    </dxf>
    <dxf>
      <font>
        <b/>
        <i val="0"/>
        <color auto="1"/>
      </font>
      <fill>
        <patternFill>
          <bgColor indexed="22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M98"/>
  <sheetViews>
    <sheetView tabSelected="1" zoomScale="90" zoomScaleNormal="90" zoomScalePageLayoutView="0" workbookViewId="0" topLeftCell="A1">
      <selection activeCell="D53" sqref="D53"/>
    </sheetView>
  </sheetViews>
  <sheetFormatPr defaultColWidth="11.421875" defaultRowHeight="12.75"/>
  <cols>
    <col min="1" max="1" width="2.00390625" style="30" customWidth="1"/>
    <col min="2" max="2" width="21.140625" style="1" customWidth="1"/>
    <col min="3" max="3" width="6.7109375" style="1" bestFit="1" customWidth="1"/>
    <col min="4" max="6" width="8.8515625" style="1" bestFit="1" customWidth="1"/>
    <col min="7" max="7" width="8.28125" style="1" customWidth="1"/>
    <col min="8" max="8" width="9.8515625" style="1" bestFit="1" customWidth="1"/>
    <col min="9" max="9" width="7.140625" style="1" bestFit="1" customWidth="1"/>
    <col min="10" max="10" width="7.140625" style="1" hidden="1" customWidth="1"/>
    <col min="11" max="11" width="6.8515625" style="65" bestFit="1" customWidth="1"/>
    <col min="12" max="12" width="10.8515625" style="1" bestFit="1" customWidth="1"/>
    <col min="13" max="13" width="11.8515625" style="65" bestFit="1" customWidth="1"/>
    <col min="14" max="14" width="4.8515625" style="1" customWidth="1"/>
    <col min="15" max="16384" width="11.421875" style="1" customWidth="1"/>
  </cols>
  <sheetData>
    <row r="2" spans="1:7" ht="15" customHeight="1" hidden="1">
      <c r="A2" s="29"/>
      <c r="B2" s="145" t="s">
        <v>27</v>
      </c>
      <c r="C2" s="145"/>
      <c r="F2" s="16"/>
      <c r="G2" s="16"/>
    </row>
    <row r="3" ht="12.75" hidden="1"/>
    <row r="4" spans="1:13" ht="12.75" hidden="1">
      <c r="A4" s="31"/>
      <c r="B4" s="6" t="s">
        <v>0</v>
      </c>
      <c r="C4" s="7" t="s">
        <v>8</v>
      </c>
      <c r="D4" s="7" t="s">
        <v>4</v>
      </c>
      <c r="E4" s="7" t="s">
        <v>5</v>
      </c>
      <c r="F4" s="7" t="s">
        <v>13</v>
      </c>
      <c r="G4" s="7" t="s">
        <v>6</v>
      </c>
      <c r="H4" s="7" t="s">
        <v>1</v>
      </c>
      <c r="I4" s="7" t="s">
        <v>10</v>
      </c>
      <c r="J4" s="7" t="s">
        <v>9</v>
      </c>
      <c r="K4" s="7" t="s">
        <v>2</v>
      </c>
      <c r="L4" s="7" t="s">
        <v>12</v>
      </c>
      <c r="M4" s="7" t="s">
        <v>11</v>
      </c>
    </row>
    <row r="5" spans="2:13" ht="12.75" hidden="1">
      <c r="B5" s="72" t="s">
        <v>147</v>
      </c>
      <c r="C5" s="72">
        <v>2000</v>
      </c>
      <c r="D5" s="82">
        <v>0</v>
      </c>
      <c r="E5" s="82">
        <v>0</v>
      </c>
      <c r="F5" s="82">
        <v>0</v>
      </c>
      <c r="G5" s="82">
        <v>0</v>
      </c>
      <c r="H5" s="91">
        <f>SUM(D5:G5)</f>
        <v>0</v>
      </c>
      <c r="I5" s="73"/>
      <c r="J5" s="68"/>
      <c r="K5" s="61">
        <f>RANK(H5,(H$5:H$8,H$17:H$20,H$29:H$32,H$41:H$44))</f>
        <v>3</v>
      </c>
      <c r="L5" s="10">
        <f>SUM(H5:J5)</f>
        <v>0</v>
      </c>
      <c r="M5" s="67">
        <f>RANK(L5,(L$5:L$8,L$17:L$20,L$29:L$32,L$41:L$44))</f>
        <v>4</v>
      </c>
    </row>
    <row r="6" spans="2:13" ht="12.75" hidden="1">
      <c r="B6" s="70" t="s">
        <v>179</v>
      </c>
      <c r="C6" s="72">
        <v>1998</v>
      </c>
      <c r="D6" s="82">
        <v>0</v>
      </c>
      <c r="E6" s="82">
        <v>0</v>
      </c>
      <c r="F6" s="82">
        <v>0</v>
      </c>
      <c r="G6" s="82">
        <v>0</v>
      </c>
      <c r="H6" s="91">
        <f>SUM(D6:G6)</f>
        <v>0</v>
      </c>
      <c r="I6" s="69"/>
      <c r="J6" s="69"/>
      <c r="K6" s="61">
        <f>RANK(H6,(H$5:H$8,H$17:H$20,H$29:H$32,H$41:H$44))</f>
        <v>3</v>
      </c>
      <c r="L6" s="10">
        <f>SUM(H6:J6)</f>
        <v>0</v>
      </c>
      <c r="M6" s="67">
        <f>RANK(L6,(L$5:L$8,L$17:L$20,L$29:L$32,L$41:L$44))</f>
        <v>4</v>
      </c>
    </row>
    <row r="7" spans="2:13" ht="12.75" hidden="1">
      <c r="B7" s="72" t="s">
        <v>20</v>
      </c>
      <c r="C7" s="72">
        <v>2000</v>
      </c>
      <c r="D7" s="82">
        <v>0</v>
      </c>
      <c r="E7" s="82">
        <v>0</v>
      </c>
      <c r="F7" s="82">
        <v>0</v>
      </c>
      <c r="G7" s="82">
        <v>0</v>
      </c>
      <c r="H7" s="91">
        <f>SUM(D7:G7)</f>
        <v>0</v>
      </c>
      <c r="I7" s="69"/>
      <c r="J7" s="69"/>
      <c r="K7" s="61">
        <f>RANK(H7,(H$5:H$8,H$17:H$20,H$29:H$32,H$41:H$44))</f>
        <v>3</v>
      </c>
      <c r="L7" s="10">
        <f>SUM(H7:J7)</f>
        <v>0</v>
      </c>
      <c r="M7" s="67">
        <f>RANK(L7,(L$5:L$8,L$17:L$20,L$29:L$32,L$41:L$44))</f>
        <v>4</v>
      </c>
    </row>
    <row r="8" spans="2:13" ht="12.75" hidden="1">
      <c r="B8" s="70"/>
      <c r="C8" s="72"/>
      <c r="D8" s="82">
        <v>0</v>
      </c>
      <c r="E8" s="82">
        <v>0</v>
      </c>
      <c r="F8" s="82">
        <v>0</v>
      </c>
      <c r="G8" s="82">
        <v>0</v>
      </c>
      <c r="H8" s="91">
        <f>SUM(D8:G8)</f>
        <v>0</v>
      </c>
      <c r="I8" s="69"/>
      <c r="J8" s="69"/>
      <c r="K8" s="61">
        <f>RANK(H8,(H$5:H$8,H$17:H$20,H$29:H$32,H$41:H$44))</f>
        <v>3</v>
      </c>
      <c r="L8" s="10">
        <f>SUM(H8:J8)</f>
        <v>0</v>
      </c>
      <c r="M8" s="67">
        <f>RANK(L8,(L$5:L$8,L$17:L$20,L$29:L$32,L$41:L$44))</f>
        <v>4</v>
      </c>
    </row>
    <row r="9" spans="2:13" ht="12.75" hidden="1">
      <c r="B9" s="9"/>
      <c r="C9" s="9"/>
      <c r="D9" s="20"/>
      <c r="E9" s="20"/>
      <c r="F9" s="20"/>
      <c r="G9" s="20"/>
      <c r="H9" s="20"/>
      <c r="I9" s="74"/>
      <c r="J9" s="74"/>
      <c r="K9" s="61"/>
      <c r="L9" s="21"/>
      <c r="M9" s="61"/>
    </row>
    <row r="10" spans="2:13" ht="12.75" hidden="1">
      <c r="B10" s="14"/>
      <c r="C10" s="14"/>
      <c r="D10" s="15"/>
      <c r="E10" s="15"/>
      <c r="F10" s="15"/>
      <c r="G10" s="15"/>
      <c r="H10" s="15" t="s">
        <v>7</v>
      </c>
      <c r="I10" s="75"/>
      <c r="J10" s="75"/>
      <c r="K10" s="143">
        <f>RANK(H11,(H$11,H$23,H$35,H$47))</f>
        <v>2</v>
      </c>
      <c r="L10" s="14"/>
      <c r="M10" s="141">
        <f>RANK(L11,(L$11,L$23,L$35,L$47))</f>
        <v>2</v>
      </c>
    </row>
    <row r="11" spans="2:13" ht="12.75" hidden="1">
      <c r="B11" s="12" t="s">
        <v>3</v>
      </c>
      <c r="C11" s="12"/>
      <c r="D11" s="13">
        <f>(LARGE(D5:D8,1))+(LARGE(D5:D8,2))+(LARGE(D5:D8,3))</f>
        <v>0</v>
      </c>
      <c r="E11" s="13">
        <f>(LARGE(E5:E8,1))+(LARGE(E5:E8,2))+(LARGE(E5:E8,3))</f>
        <v>0</v>
      </c>
      <c r="F11" s="13">
        <f>(LARGE(F5:F8,1))+(LARGE(F5:F8,2))+(LARGE(F5:F8,3))</f>
        <v>0</v>
      </c>
      <c r="G11" s="13">
        <f>(LARGE(G5:G8,1))+(LARGE(G5:G8,2))+(LARGE(G5:G8,3))</f>
        <v>0</v>
      </c>
      <c r="H11" s="13">
        <f>SUM(D11:G11)</f>
        <v>0</v>
      </c>
      <c r="I11" s="76"/>
      <c r="J11" s="76"/>
      <c r="K11" s="144"/>
      <c r="L11" s="17">
        <f>SUM(H11:J11)</f>
        <v>0</v>
      </c>
      <c r="M11" s="142"/>
    </row>
    <row r="12" spans="1:12" ht="12.75" customHeight="1" hidden="1">
      <c r="A12" s="31"/>
      <c r="B12" s="2"/>
      <c r="C12" s="2"/>
      <c r="D12" s="5"/>
      <c r="E12" s="5"/>
      <c r="F12" s="5"/>
      <c r="G12" s="5"/>
      <c r="H12" s="5"/>
      <c r="I12" s="5"/>
      <c r="J12" s="5"/>
      <c r="K12" s="66"/>
      <c r="L12" s="2"/>
    </row>
    <row r="13" spans="1:12" ht="12.75" customHeight="1">
      <c r="A13" s="31"/>
      <c r="B13" s="4"/>
      <c r="C13" s="2"/>
      <c r="D13" s="5"/>
      <c r="E13" s="5"/>
      <c r="F13" s="5"/>
      <c r="G13" s="5"/>
      <c r="H13" s="5"/>
      <c r="I13" s="5"/>
      <c r="J13" s="5"/>
      <c r="K13" s="66"/>
      <c r="L13" s="2"/>
    </row>
    <row r="14" spans="1:12" ht="15.75">
      <c r="A14" s="31"/>
      <c r="B14" s="145" t="s">
        <v>223</v>
      </c>
      <c r="C14" s="145"/>
      <c r="D14" s="5"/>
      <c r="E14" s="5"/>
      <c r="F14" s="5"/>
      <c r="G14" s="5"/>
      <c r="H14" s="3"/>
      <c r="I14" s="3"/>
      <c r="J14" s="3"/>
      <c r="K14" s="66"/>
      <c r="L14" s="2"/>
    </row>
    <row r="15" ht="15">
      <c r="A15" s="29"/>
    </row>
    <row r="16" spans="2:13" ht="15" customHeight="1">
      <c r="B16" s="6" t="s">
        <v>0</v>
      </c>
      <c r="C16" s="7" t="s">
        <v>8</v>
      </c>
      <c r="D16" s="7" t="s">
        <v>4</v>
      </c>
      <c r="E16" s="7" t="s">
        <v>5</v>
      </c>
      <c r="F16" s="7" t="s">
        <v>13</v>
      </c>
      <c r="G16" s="7" t="s">
        <v>6</v>
      </c>
      <c r="H16" s="7" t="s">
        <v>1</v>
      </c>
      <c r="I16" s="7" t="s">
        <v>10</v>
      </c>
      <c r="J16" s="7" t="s">
        <v>9</v>
      </c>
      <c r="K16" s="7" t="s">
        <v>2</v>
      </c>
      <c r="L16" s="7" t="s">
        <v>12</v>
      </c>
      <c r="M16" s="7" t="s">
        <v>11</v>
      </c>
    </row>
    <row r="17" spans="1:13" ht="12.75">
      <c r="A17" s="31"/>
      <c r="B17" s="70" t="s">
        <v>36</v>
      </c>
      <c r="C17" s="72">
        <v>2001</v>
      </c>
      <c r="D17" s="82">
        <v>16.25</v>
      </c>
      <c r="E17" s="82">
        <v>14.1</v>
      </c>
      <c r="F17" s="82">
        <v>14.8</v>
      </c>
      <c r="G17" s="82">
        <v>16.75</v>
      </c>
      <c r="H17" s="91">
        <f>SUM(D17:G17)</f>
        <v>61.900000000000006</v>
      </c>
      <c r="I17" s="69">
        <v>61.6</v>
      </c>
      <c r="J17" s="69"/>
      <c r="K17" s="61">
        <f>RANK(H17,(H$5:H$8,H$17:H$20,H$29:H$32,H$41:H$44))</f>
        <v>2</v>
      </c>
      <c r="L17" s="10">
        <f>SUM(H17:J17)</f>
        <v>123.5</v>
      </c>
      <c r="M17" s="67">
        <f>RANK(L17,(L$5:L$8,L$17:L$20,L$29:L$32,L$41:L$44))</f>
        <v>2</v>
      </c>
    </row>
    <row r="18" spans="2:13" ht="12.75">
      <c r="B18" s="70" t="s">
        <v>60</v>
      </c>
      <c r="C18" s="72">
        <v>2002</v>
      </c>
      <c r="D18" s="82">
        <v>16.85</v>
      </c>
      <c r="E18" s="82">
        <v>14.75</v>
      </c>
      <c r="F18" s="82">
        <v>15.65</v>
      </c>
      <c r="G18" s="82">
        <v>15.65</v>
      </c>
      <c r="H18" s="91">
        <f>SUM(D18:G18)</f>
        <v>62.9</v>
      </c>
      <c r="I18" s="69">
        <v>63.7</v>
      </c>
      <c r="J18" s="69"/>
      <c r="K18" s="61">
        <f>RANK(H18,(H$5:H$8,H$17:H$20,H$29:H$32,H$41:H$44))</f>
        <v>1</v>
      </c>
      <c r="L18" s="10">
        <f>SUM(H18:J18)</f>
        <v>126.6</v>
      </c>
      <c r="M18" s="67">
        <f>RANK(L18,(L$5:L$8,L$17:L$20,L$29:L$32,L$41:L$44))</f>
        <v>1</v>
      </c>
    </row>
    <row r="19" spans="2:13" ht="12.75">
      <c r="B19" s="70"/>
      <c r="C19" s="72"/>
      <c r="D19" s="82">
        <v>0</v>
      </c>
      <c r="E19" s="82">
        <v>0</v>
      </c>
      <c r="F19" s="82">
        <v>0</v>
      </c>
      <c r="G19" s="82">
        <v>0</v>
      </c>
      <c r="H19" s="91">
        <f>SUM(D19:G19)</f>
        <v>0</v>
      </c>
      <c r="I19" s="69"/>
      <c r="J19" s="69"/>
      <c r="K19" s="61">
        <f>RANK(H19,(H$5:H$8,H$17:H$20,H$29:H$32,H$41:H$44))</f>
        <v>3</v>
      </c>
      <c r="L19" s="10">
        <f>SUM(H19:J19)</f>
        <v>0</v>
      </c>
      <c r="M19" s="67">
        <f>RANK(L19,(L$5:L$8,L$17:L$20,L$29:L$32,L$41:L$44))</f>
        <v>4</v>
      </c>
    </row>
    <row r="20" spans="2:13" ht="12.75">
      <c r="B20" s="70" t="s">
        <v>216</v>
      </c>
      <c r="C20" s="72">
        <v>2001</v>
      </c>
      <c r="D20" s="82">
        <v>0</v>
      </c>
      <c r="E20" s="82">
        <v>0</v>
      </c>
      <c r="F20" s="82">
        <v>0</v>
      </c>
      <c r="G20" s="82">
        <v>0</v>
      </c>
      <c r="H20" s="91">
        <f>SUM(D20:G20)</f>
        <v>0</v>
      </c>
      <c r="I20" s="69">
        <v>68.85</v>
      </c>
      <c r="J20" s="69"/>
      <c r="K20" s="61">
        <f>RANK(H20,(H$5:H$8,H$17:H$20,H$29:H$32,H$41:H$44))</f>
        <v>3</v>
      </c>
      <c r="L20" s="10">
        <f>SUM(H20:J20)</f>
        <v>68.85</v>
      </c>
      <c r="M20" s="67">
        <f>RANK(L20,(L$5:L$8,L$17:L$20,L$29:L$32,L$41:L$44))</f>
        <v>3</v>
      </c>
    </row>
    <row r="21" spans="2:13" ht="12.75">
      <c r="B21" s="9"/>
      <c r="C21" s="9"/>
      <c r="D21" s="11"/>
      <c r="E21" s="11"/>
      <c r="F21" s="11"/>
      <c r="G21" s="11"/>
      <c r="H21" s="11"/>
      <c r="I21" s="69"/>
      <c r="J21" s="69"/>
      <c r="K21" s="67"/>
      <c r="L21" s="21"/>
      <c r="M21" s="61"/>
    </row>
    <row r="22" spans="2:13" ht="12.75">
      <c r="B22" s="14"/>
      <c r="C22" s="14"/>
      <c r="D22" s="15"/>
      <c r="E22" s="15"/>
      <c r="F22" s="15"/>
      <c r="G22" s="15"/>
      <c r="H22" s="15" t="s">
        <v>7</v>
      </c>
      <c r="I22" s="77"/>
      <c r="J22" s="77"/>
      <c r="K22" s="143">
        <f>RANK(H23,(H$11,H$23,H$35,H$47))</f>
        <v>1</v>
      </c>
      <c r="L22" s="14"/>
      <c r="M22" s="141">
        <f>RANK(L23,(L$11,L$23,L$35,L$47))</f>
        <v>1</v>
      </c>
    </row>
    <row r="23" spans="2:13" ht="12.75">
      <c r="B23" s="12" t="s">
        <v>3</v>
      </c>
      <c r="C23" s="12"/>
      <c r="D23" s="13">
        <f>(LARGE(D17:D20,1))+(LARGE(D17:D20,2))+(LARGE(D17:D20,3))</f>
        <v>33.1</v>
      </c>
      <c r="E23" s="13">
        <f>(LARGE(E17:E20,1))+(LARGE(E17:E20,2))+(LARGE(E17:E20,3))</f>
        <v>28.85</v>
      </c>
      <c r="F23" s="13">
        <f>(LARGE(F17:F20,1))+(LARGE(F17:F20,2))+(LARGE(F17:F20,3))</f>
        <v>30.450000000000003</v>
      </c>
      <c r="G23" s="13">
        <f>(LARGE(G17:G20,1))+(LARGE(G17:G20,2))+(LARGE(G17:G20,3))</f>
        <v>32.4</v>
      </c>
      <c r="H23" s="13">
        <f>SUM(D23:G23)</f>
        <v>124.80000000000001</v>
      </c>
      <c r="I23" s="76">
        <v>194.15</v>
      </c>
      <c r="J23" s="76"/>
      <c r="K23" s="144"/>
      <c r="L23" s="17">
        <f>SUM(H23:J23)</f>
        <v>318.95000000000005</v>
      </c>
      <c r="M23" s="142"/>
    </row>
    <row r="24" spans="1:12" ht="12.75" customHeight="1">
      <c r="A24" s="31"/>
      <c r="B24" s="2"/>
      <c r="C24" s="2"/>
      <c r="D24" s="5"/>
      <c r="E24" s="5"/>
      <c r="F24" s="5"/>
      <c r="G24" s="5"/>
      <c r="H24" s="5"/>
      <c r="I24" s="5"/>
      <c r="J24" s="5"/>
      <c r="K24" s="66"/>
      <c r="L24" s="2"/>
    </row>
    <row r="25" spans="1:12" ht="12.75" customHeight="1" hidden="1">
      <c r="A25" s="31"/>
      <c r="B25" s="2"/>
      <c r="C25" s="2"/>
      <c r="D25" s="5"/>
      <c r="E25" s="5"/>
      <c r="F25" s="5"/>
      <c r="G25" s="5"/>
      <c r="H25" s="5"/>
      <c r="I25" s="5"/>
      <c r="J25" s="5"/>
      <c r="K25" s="66"/>
      <c r="L25" s="2"/>
    </row>
    <row r="26" spans="1:12" ht="15.75" customHeight="1" hidden="1">
      <c r="A26" s="31"/>
      <c r="B26" s="145" t="s">
        <v>18</v>
      </c>
      <c r="C26" s="145"/>
      <c r="D26" s="5"/>
      <c r="E26" s="5"/>
      <c r="F26" s="5"/>
      <c r="G26" s="5"/>
      <c r="H26" s="3"/>
      <c r="I26" s="3"/>
      <c r="J26" s="3"/>
      <c r="K26" s="66"/>
      <c r="L26" s="2"/>
    </row>
    <row r="27" ht="12.75" hidden="1">
      <c r="A27" s="31"/>
    </row>
    <row r="28" spans="1:13" ht="15" hidden="1">
      <c r="A28" s="29"/>
      <c r="B28" s="6" t="s">
        <v>0</v>
      </c>
      <c r="C28" s="7" t="s">
        <v>8</v>
      </c>
      <c r="D28" s="7" t="s">
        <v>4</v>
      </c>
      <c r="E28" s="7" t="s">
        <v>5</v>
      </c>
      <c r="F28" s="7" t="s">
        <v>13</v>
      </c>
      <c r="G28" s="7" t="s">
        <v>6</v>
      </c>
      <c r="H28" s="7" t="s">
        <v>1</v>
      </c>
      <c r="I28" s="7" t="s">
        <v>10</v>
      </c>
      <c r="J28" s="7" t="s">
        <v>9</v>
      </c>
      <c r="K28" s="7" t="s">
        <v>2</v>
      </c>
      <c r="L28" s="7" t="s">
        <v>12</v>
      </c>
      <c r="M28" s="7" t="s">
        <v>11</v>
      </c>
    </row>
    <row r="29" spans="2:13" ht="15" customHeight="1" hidden="1">
      <c r="B29" s="70" t="s">
        <v>91</v>
      </c>
      <c r="C29" s="72">
        <v>2000</v>
      </c>
      <c r="D29" s="82">
        <v>0</v>
      </c>
      <c r="E29" s="82">
        <v>0</v>
      </c>
      <c r="F29" s="82">
        <v>0</v>
      </c>
      <c r="G29" s="82">
        <v>0</v>
      </c>
      <c r="H29" s="91">
        <f>SUM(D29:G29)</f>
        <v>0</v>
      </c>
      <c r="I29" s="69"/>
      <c r="J29" s="69"/>
      <c r="K29" s="61">
        <f>RANK(H29,(H$5:H$8,H$17:H$20,H$29:H$32,H$41:H$44))</f>
        <v>3</v>
      </c>
      <c r="L29" s="10">
        <f>SUM(H29:J29)</f>
        <v>0</v>
      </c>
      <c r="M29" s="67">
        <f>RANK(L29,(L$5:L$8,L$17:L$20,L$29:L$32,L$41:L$44))</f>
        <v>4</v>
      </c>
    </row>
    <row r="30" spans="1:13" ht="12.75" hidden="1">
      <c r="A30" s="31"/>
      <c r="B30" s="70" t="s">
        <v>92</v>
      </c>
      <c r="C30" s="72">
        <v>1999</v>
      </c>
      <c r="D30" s="82">
        <v>0</v>
      </c>
      <c r="E30" s="82">
        <v>0</v>
      </c>
      <c r="F30" s="82">
        <v>0</v>
      </c>
      <c r="G30" s="82">
        <v>0</v>
      </c>
      <c r="H30" s="91">
        <f>SUM(D30:G30)</f>
        <v>0</v>
      </c>
      <c r="I30" s="69"/>
      <c r="J30" s="69"/>
      <c r="K30" s="61">
        <f>RANK(H30,(H$5:H$8,H$17:H$20,H$29:H$32,H$41:H$44))</f>
        <v>3</v>
      </c>
      <c r="L30" s="10">
        <f>SUM(H30:J30)</f>
        <v>0</v>
      </c>
      <c r="M30" s="67">
        <f>RANK(L30,(L$5:L$8,L$17:L$20,L$29:L$32,L$41:L$44))</f>
        <v>4</v>
      </c>
    </row>
    <row r="31" spans="2:13" ht="12.75" hidden="1">
      <c r="B31" s="72" t="s">
        <v>26</v>
      </c>
      <c r="C31" s="72">
        <v>2000</v>
      </c>
      <c r="D31" s="82">
        <v>0</v>
      </c>
      <c r="E31" s="82">
        <v>0</v>
      </c>
      <c r="F31" s="82">
        <v>0</v>
      </c>
      <c r="G31" s="82">
        <v>0</v>
      </c>
      <c r="H31" s="91">
        <f>SUM(D31:G31)</f>
        <v>0</v>
      </c>
      <c r="I31" s="69"/>
      <c r="J31" s="69"/>
      <c r="K31" s="61">
        <f>RANK(H31,(H$5:H$8,H$17:H$20,H$29:H$32,H$41:H$44))</f>
        <v>3</v>
      </c>
      <c r="L31" s="10">
        <f>SUM(H31:J31)</f>
        <v>0</v>
      </c>
      <c r="M31" s="67">
        <f>RANK(L31,(L$5:L$8,L$17:L$20,L$29:L$32,L$41:L$44))</f>
        <v>4</v>
      </c>
    </row>
    <row r="32" spans="2:13" ht="12.75" hidden="1">
      <c r="B32" s="72"/>
      <c r="C32" s="72"/>
      <c r="D32" s="82">
        <v>0</v>
      </c>
      <c r="E32" s="82">
        <v>0</v>
      </c>
      <c r="F32" s="82">
        <v>0</v>
      </c>
      <c r="G32" s="82">
        <v>0</v>
      </c>
      <c r="H32" s="91">
        <f>SUM(D32:G32)</f>
        <v>0</v>
      </c>
      <c r="I32" s="69"/>
      <c r="J32" s="69"/>
      <c r="K32" s="61">
        <f>RANK(H32,(H$5:H$8,H$17:H$20,H$29:H$32,H$41:H$44))</f>
        <v>3</v>
      </c>
      <c r="L32" s="10">
        <f>SUM(H32:J32)</f>
        <v>0</v>
      </c>
      <c r="M32" s="67">
        <f>RANK(L32,(L$5:L$8,L$17:L$20,L$29:L$32,L$41:L$44))</f>
        <v>4</v>
      </c>
    </row>
    <row r="33" spans="2:13" ht="12.75" hidden="1">
      <c r="B33" s="8"/>
      <c r="C33" s="9"/>
      <c r="D33" s="11"/>
      <c r="E33" s="11"/>
      <c r="F33" s="11"/>
      <c r="G33" s="11"/>
      <c r="H33" s="11"/>
      <c r="I33" s="69"/>
      <c r="J33" s="69"/>
      <c r="K33" s="67"/>
      <c r="L33" s="21"/>
      <c r="M33" s="61"/>
    </row>
    <row r="34" spans="2:13" ht="12.75" customHeight="1" hidden="1">
      <c r="B34" s="14"/>
      <c r="C34" s="14"/>
      <c r="D34" s="15"/>
      <c r="E34" s="15"/>
      <c r="F34" s="15"/>
      <c r="G34" s="15"/>
      <c r="H34" s="15" t="s">
        <v>7</v>
      </c>
      <c r="I34" s="77"/>
      <c r="J34" s="77"/>
      <c r="K34" s="143">
        <f>RANK(H35,(H$11,H$23,H$35,H$47))</f>
        <v>2</v>
      </c>
      <c r="L34" s="14"/>
      <c r="M34" s="141">
        <f>RANK(L35,(L$11,L$23,L$35,L$47))</f>
        <v>2</v>
      </c>
    </row>
    <row r="35" spans="2:13" ht="12.75" customHeight="1" hidden="1">
      <c r="B35" s="12" t="s">
        <v>3</v>
      </c>
      <c r="C35" s="12"/>
      <c r="D35" s="13">
        <f>(LARGE(D29:D32,1))+(LARGE(D29:D32,2))+(LARGE(D29:D32,3))</f>
        <v>0</v>
      </c>
      <c r="E35" s="13">
        <f>(LARGE(E29:E32,1))+(LARGE(E29:E32,2))+(LARGE(E29:E32,3))</f>
        <v>0</v>
      </c>
      <c r="F35" s="13">
        <f>(LARGE(F29:F32,1))+(LARGE(F29:F32,2))+(LARGE(F29:F32,3))</f>
        <v>0</v>
      </c>
      <c r="G35" s="13">
        <f>(LARGE(G29:G32,1))+(LARGE(G29:G32,2))+(LARGE(G29:G32,3))</f>
        <v>0</v>
      </c>
      <c r="H35" s="13">
        <f>SUM(D35:G35)</f>
        <v>0</v>
      </c>
      <c r="I35" s="76"/>
      <c r="J35" s="76"/>
      <c r="K35" s="144"/>
      <c r="L35" s="17">
        <f>SUM(H35:J35)</f>
        <v>0</v>
      </c>
      <c r="M35" s="142"/>
    </row>
    <row r="37" ht="12.75" customHeight="1" hidden="1"/>
    <row r="38" spans="2:3" ht="12.75" customHeight="1" hidden="1">
      <c r="B38" s="145"/>
      <c r="C38" s="145"/>
    </row>
    <row r="39" ht="12.75" customHeight="1" hidden="1"/>
    <row r="40" spans="2:13" ht="12.75" hidden="1">
      <c r="B40" s="6" t="s">
        <v>0</v>
      </c>
      <c r="C40" s="7" t="s">
        <v>8</v>
      </c>
      <c r="D40" s="7" t="s">
        <v>4</v>
      </c>
      <c r="E40" s="7" t="s">
        <v>5</v>
      </c>
      <c r="F40" s="7" t="s">
        <v>13</v>
      </c>
      <c r="G40" s="7" t="s">
        <v>6</v>
      </c>
      <c r="H40" s="7" t="s">
        <v>1</v>
      </c>
      <c r="I40" s="7" t="s">
        <v>10</v>
      </c>
      <c r="J40" s="7" t="s">
        <v>9</v>
      </c>
      <c r="K40" s="7" t="s">
        <v>2</v>
      </c>
      <c r="L40" s="7" t="s">
        <v>12</v>
      </c>
      <c r="M40" s="7" t="s">
        <v>11</v>
      </c>
    </row>
    <row r="41" spans="1:13" ht="15" hidden="1">
      <c r="A41" s="29"/>
      <c r="B41" s="70"/>
      <c r="C41" s="72"/>
      <c r="D41" s="69">
        <v>0</v>
      </c>
      <c r="E41" s="69">
        <v>0</v>
      </c>
      <c r="F41" s="69">
        <v>0</v>
      </c>
      <c r="G41" s="69">
        <v>0</v>
      </c>
      <c r="H41" s="91">
        <f>SUM(D41:G41)</f>
        <v>0</v>
      </c>
      <c r="I41" s="69"/>
      <c r="J41" s="69"/>
      <c r="K41" s="61">
        <f>RANK(H41,(H$5:H$8,H$17:H$20,H$29:H$32,H$41:H$44))</f>
        <v>3</v>
      </c>
      <c r="L41" s="10">
        <f>SUM(H41:J41)</f>
        <v>0</v>
      </c>
      <c r="M41" s="67">
        <f>RANK(L41,(L$5:L$8,L$17:L$20,L$29:L$32,L$41:L$44))</f>
        <v>4</v>
      </c>
    </row>
    <row r="42" spans="2:13" ht="15" customHeight="1" hidden="1">
      <c r="B42" s="70"/>
      <c r="C42" s="72"/>
      <c r="D42" s="69">
        <v>0</v>
      </c>
      <c r="E42" s="69">
        <v>0</v>
      </c>
      <c r="F42" s="69">
        <v>0</v>
      </c>
      <c r="G42" s="69">
        <v>0</v>
      </c>
      <c r="H42" s="91">
        <f>SUM(D42:G42)</f>
        <v>0</v>
      </c>
      <c r="I42" s="69"/>
      <c r="J42" s="69"/>
      <c r="K42" s="61">
        <f>RANK(H42,(H$5:H$8,H$17:H$20,H$29:H$32,H$41:H$44))</f>
        <v>3</v>
      </c>
      <c r="L42" s="10">
        <f>SUM(H42:J42)</f>
        <v>0</v>
      </c>
      <c r="M42" s="67">
        <f>RANK(L42,(L$5:L$8,L$17:L$20,L$29:L$32,L$41:L$44))</f>
        <v>4</v>
      </c>
    </row>
    <row r="43" spans="2:13" ht="12.75" hidden="1">
      <c r="B43" s="70"/>
      <c r="C43" s="72"/>
      <c r="D43" s="69">
        <v>0</v>
      </c>
      <c r="E43" s="69">
        <v>0</v>
      </c>
      <c r="F43" s="69">
        <v>0</v>
      </c>
      <c r="G43" s="69">
        <v>0</v>
      </c>
      <c r="H43" s="91">
        <f>SUM(D43:G43)</f>
        <v>0</v>
      </c>
      <c r="I43" s="69"/>
      <c r="J43" s="69"/>
      <c r="K43" s="61">
        <f>RANK(H43,(H$5:H$8,H$17:H$20,H$29:H$32,H$41:H$44))</f>
        <v>3</v>
      </c>
      <c r="L43" s="10">
        <f>SUM(H43:J43)</f>
        <v>0</v>
      </c>
      <c r="M43" s="67">
        <f>RANK(L43,(L$5:L$8,L$17:L$20,L$29:L$32,L$41:L$44))</f>
        <v>4</v>
      </c>
    </row>
    <row r="44" spans="2:13" ht="12.75" hidden="1">
      <c r="B44" s="70"/>
      <c r="C44" s="72"/>
      <c r="D44" s="69">
        <v>0</v>
      </c>
      <c r="E44" s="69">
        <v>0</v>
      </c>
      <c r="F44" s="69">
        <v>0</v>
      </c>
      <c r="G44" s="69">
        <v>0</v>
      </c>
      <c r="H44" s="91">
        <f>SUM(D44:G44)</f>
        <v>0</v>
      </c>
      <c r="I44" s="69"/>
      <c r="J44" s="69"/>
      <c r="K44" s="61">
        <f>RANK(H44,(H$5:H$8,H$17:H$20,H$29:H$32,H$41:H$44))</f>
        <v>3</v>
      </c>
      <c r="L44" s="10">
        <f>SUM(H44:J44)</f>
        <v>0</v>
      </c>
      <c r="M44" s="67">
        <f>RANK(L44,(L$5:L$8,L$17:L$20,L$29:L$32,L$41:L$44))</f>
        <v>4</v>
      </c>
    </row>
    <row r="45" spans="2:13" ht="12.75" hidden="1">
      <c r="B45" s="8"/>
      <c r="C45" s="9"/>
      <c r="D45" s="11"/>
      <c r="E45" s="11"/>
      <c r="F45" s="11"/>
      <c r="G45" s="11"/>
      <c r="H45" s="11"/>
      <c r="I45" s="69"/>
      <c r="J45" s="69"/>
      <c r="K45" s="61"/>
      <c r="L45" s="21"/>
      <c r="M45" s="61"/>
    </row>
    <row r="46" spans="2:13" ht="12.75" hidden="1">
      <c r="B46" s="14"/>
      <c r="C46" s="14"/>
      <c r="D46" s="15"/>
      <c r="E46" s="15"/>
      <c r="F46" s="15"/>
      <c r="G46" s="15"/>
      <c r="H46" s="15" t="s">
        <v>7</v>
      </c>
      <c r="I46" s="77"/>
      <c r="J46" s="77"/>
      <c r="K46" s="143">
        <f>RANK(H47,(H$11,H$23,H$35,H$47))</f>
        <v>2</v>
      </c>
      <c r="L46" s="14"/>
      <c r="M46" s="141">
        <f>RANK(L47,(L$11,L$23,L$35,L$47))</f>
        <v>2</v>
      </c>
    </row>
    <row r="47" spans="2:13" ht="12.75" hidden="1">
      <c r="B47" s="12" t="s">
        <v>3</v>
      </c>
      <c r="C47" s="12"/>
      <c r="D47" s="13">
        <f>(LARGE(D41:D44,1))+(LARGE(D41:D44,2))+(LARGE(D41:D44,3))</f>
        <v>0</v>
      </c>
      <c r="E47" s="13">
        <f>(LARGE(E41:E44,1))+(LARGE(E41:E44,2))+(LARGE(E41:E44,3))</f>
        <v>0</v>
      </c>
      <c r="F47" s="13">
        <f>(LARGE(F41:F44,1))+(LARGE(F41:F44,2))+(LARGE(F41:F44,3))</f>
        <v>0</v>
      </c>
      <c r="G47" s="13">
        <f>(LARGE(G41:G44,1))+(LARGE(G41:G44,2))+(LARGE(G41:G44,3))</f>
        <v>0</v>
      </c>
      <c r="H47" s="13">
        <f>SUM(D47:G47)</f>
        <v>0</v>
      </c>
      <c r="I47" s="76"/>
      <c r="J47" s="76"/>
      <c r="K47" s="144"/>
      <c r="L47" s="17">
        <f>SUM(H47:J47)</f>
        <v>0</v>
      </c>
      <c r="M47" s="142"/>
    </row>
    <row r="48" spans="2:13" ht="23.25" hidden="1">
      <c r="B48" s="2"/>
      <c r="C48" s="2"/>
      <c r="D48" s="18"/>
      <c r="E48" s="18"/>
      <c r="F48" s="18"/>
      <c r="G48" s="18"/>
      <c r="H48" s="18"/>
      <c r="I48" s="19"/>
      <c r="J48" s="19"/>
      <c r="K48" s="25"/>
      <c r="L48" s="5"/>
      <c r="M48" s="26"/>
    </row>
    <row r="49" spans="2:12" ht="12.75" customHeight="1">
      <c r="B49" s="2"/>
      <c r="C49" s="2"/>
      <c r="D49" s="18"/>
      <c r="E49" s="18"/>
      <c r="F49" s="18"/>
      <c r="G49" s="18"/>
      <c r="H49" s="18"/>
      <c r="I49" s="19"/>
      <c r="J49" s="19"/>
      <c r="K49" s="66"/>
      <c r="L49" s="5"/>
    </row>
    <row r="50" spans="2:9" ht="15.75">
      <c r="B50" s="116"/>
      <c r="C50" s="117"/>
      <c r="D50" s="140" t="s">
        <v>234</v>
      </c>
      <c r="E50" s="118"/>
      <c r="F50" s="119"/>
      <c r="G50" s="119"/>
      <c r="H50" s="119"/>
      <c r="I50" s="119"/>
    </row>
    <row r="51" spans="2:9" ht="12.75" customHeight="1">
      <c r="B51" s="120"/>
      <c r="C51" s="121"/>
      <c r="D51" s="122" t="s">
        <v>37</v>
      </c>
      <c r="E51" s="123" t="s">
        <v>2</v>
      </c>
      <c r="F51" s="119"/>
      <c r="G51" s="119"/>
      <c r="H51" s="119"/>
      <c r="I51" s="119"/>
    </row>
    <row r="52" spans="2:9" ht="15">
      <c r="B52" s="124"/>
      <c r="C52" s="134" t="s">
        <v>17</v>
      </c>
      <c r="D52" s="126">
        <v>318.95</v>
      </c>
      <c r="E52" s="136">
        <v>1</v>
      </c>
      <c r="F52" s="119"/>
      <c r="G52" s="119"/>
      <c r="H52" s="119"/>
      <c r="I52" s="119"/>
    </row>
    <row r="53" spans="1:9" ht="15">
      <c r="A53" s="29"/>
      <c r="B53" s="127"/>
      <c r="C53" s="134"/>
      <c r="D53" s="129"/>
      <c r="E53" s="136">
        <v>2</v>
      </c>
      <c r="F53" s="119"/>
      <c r="G53" s="119"/>
      <c r="H53" s="119"/>
      <c r="I53" s="119"/>
    </row>
    <row r="54" spans="2:9" ht="15" customHeight="1">
      <c r="B54" s="127"/>
      <c r="C54" s="134"/>
      <c r="D54" s="129"/>
      <c r="E54" s="136">
        <v>3</v>
      </c>
      <c r="F54" s="119"/>
      <c r="G54" s="119"/>
      <c r="H54" s="119"/>
      <c r="I54" s="119"/>
    </row>
    <row r="55" spans="2:9" ht="15">
      <c r="B55" s="130"/>
      <c r="C55" s="134"/>
      <c r="D55" s="132"/>
      <c r="E55" s="136"/>
      <c r="F55" s="119"/>
      <c r="G55" s="119"/>
      <c r="H55" s="119"/>
      <c r="I55" s="119"/>
    </row>
    <row r="56" spans="2:13" ht="12.75">
      <c r="B56" s="119"/>
      <c r="C56" s="119"/>
      <c r="D56" s="119"/>
      <c r="E56" s="119"/>
      <c r="G56" s="65"/>
      <c r="I56" s="65"/>
      <c r="K56" s="1"/>
      <c r="M56" s="1"/>
    </row>
    <row r="57" spans="2:13" ht="12.75">
      <c r="B57" s="119"/>
      <c r="C57" s="119"/>
      <c r="D57" s="119"/>
      <c r="E57" s="119"/>
      <c r="G57" s="65"/>
      <c r="I57" s="65"/>
      <c r="K57" s="1"/>
      <c r="M57" s="1"/>
    </row>
    <row r="58" spans="2:13" ht="12.75">
      <c r="B58" s="119"/>
      <c r="C58" s="119"/>
      <c r="D58" s="119"/>
      <c r="E58" s="119"/>
      <c r="G58" s="65"/>
      <c r="I58" s="65"/>
      <c r="K58" s="1"/>
      <c r="M58" s="1"/>
    </row>
    <row r="59" spans="2:13" ht="12.75">
      <c r="B59" s="119"/>
      <c r="C59" s="119"/>
      <c r="D59" s="119"/>
      <c r="E59" s="119"/>
      <c r="G59" s="65"/>
      <c r="I59" s="65"/>
      <c r="K59" s="1"/>
      <c r="M59" s="1"/>
    </row>
    <row r="65" ht="12.75" customHeight="1"/>
    <row r="66" ht="12.75" customHeight="1"/>
    <row r="68" ht="15">
      <c r="A68" s="29"/>
    </row>
    <row r="69" ht="15" customHeight="1"/>
    <row r="80" ht="12.75" customHeight="1"/>
    <row r="81" ht="12.75" customHeight="1"/>
    <row r="83" ht="15">
      <c r="A83" s="29"/>
    </row>
    <row r="84" ht="15" customHeight="1"/>
    <row r="95" ht="12.75" customHeight="1"/>
    <row r="96" ht="12.75" customHeight="1"/>
    <row r="98" ht="15">
      <c r="A98" s="29"/>
    </row>
    <row r="99" ht="14.25" customHeight="1"/>
    <row r="110" ht="12.75" customHeight="1"/>
    <row r="111" ht="12.75" customHeight="1"/>
  </sheetData>
  <sheetProtection sheet="1" objects="1" scenarios="1" selectLockedCells="1"/>
  <mergeCells count="12">
    <mergeCell ref="M46:M47"/>
    <mergeCell ref="K46:K47"/>
    <mergeCell ref="B2:C2"/>
    <mergeCell ref="B14:C14"/>
    <mergeCell ref="B26:C26"/>
    <mergeCell ref="B38:C38"/>
    <mergeCell ref="M10:M11"/>
    <mergeCell ref="K10:K11"/>
    <mergeCell ref="M22:M23"/>
    <mergeCell ref="K22:K23"/>
    <mergeCell ref="M34:M35"/>
    <mergeCell ref="K34:K35"/>
  </mergeCells>
  <conditionalFormatting sqref="H5:H8 B29:B32 H17:H20 H29:H32 H41:H44 B5:B8 B41:B44 B17:B20">
    <cfRule type="expression" priority="1" dxfId="5" stopIfTrue="1">
      <formula>$K5&lt;7</formula>
    </cfRule>
  </conditionalFormatting>
  <conditionalFormatting sqref="K41:K44 K5:K8 K17:K20 K29:K32">
    <cfRule type="cellIs" priority="2" dxfId="5" operator="lessThan" stopIfTrue="1">
      <formula>7</formula>
    </cfRule>
  </conditionalFormatting>
  <conditionalFormatting sqref="M41:M44 M5:M8 M17:M20 M29:M32">
    <cfRule type="cellIs" priority="3" dxfId="15" operator="lessThan" stopIfTrue="1">
      <formula>7</formula>
    </cfRule>
  </conditionalFormatting>
  <conditionalFormatting sqref="C41:C44">
    <cfRule type="cellIs" priority="4" dxfId="40" operator="lessThanOrEqual" stopIfTrue="1">
      <formula>2000</formula>
    </cfRule>
  </conditionalFormatting>
  <conditionalFormatting sqref="C5:C8 C29:C32 C17:C20">
    <cfRule type="cellIs" priority="5" dxfId="40" operator="lessThanOrEqual" stopIfTrue="1">
      <formula>2001</formula>
    </cfRule>
  </conditionalFormatting>
  <printOptions/>
  <pageMargins left="0.5905511811023623" right="0.28" top="0.3937007874015748" bottom="0" header="0.31496062992125984" footer="0"/>
  <pageSetup fitToHeight="1" fitToWidth="1" horizontalDpi="600" verticalDpi="600" orientation="portrait" paperSize="9" scale="85" r:id="rId1"/>
  <headerFooter alignWithMargins="0">
    <oddHeader>&amp;C&amp;"Arial,Fett Kursiv"&amp;16&amp;EAktive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M115"/>
  <sheetViews>
    <sheetView zoomScaleSheetLayoutView="50" zoomScalePageLayoutView="0" workbookViewId="0" topLeftCell="A51">
      <selection activeCell="D110" sqref="D110"/>
    </sheetView>
  </sheetViews>
  <sheetFormatPr defaultColWidth="11.421875" defaultRowHeight="12.75"/>
  <cols>
    <col min="1" max="1" width="2.00390625" style="30" customWidth="1"/>
    <col min="2" max="2" width="21.421875" style="1" customWidth="1"/>
    <col min="3" max="3" width="5.28125" style="1" customWidth="1"/>
    <col min="4" max="4" width="10.00390625" style="1" bestFit="1" customWidth="1"/>
    <col min="5" max="5" width="11.140625" style="1" bestFit="1" customWidth="1"/>
    <col min="6" max="7" width="9.140625" style="1" bestFit="1" customWidth="1"/>
    <col min="8" max="8" width="7.8515625" style="1" customWidth="1"/>
    <col min="9" max="9" width="6.28125" style="1" customWidth="1"/>
    <col min="10" max="10" width="6.28125" style="1" hidden="1" customWidth="1"/>
    <col min="11" max="11" width="5.7109375" style="1" customWidth="1"/>
    <col min="12" max="12" width="9.00390625" style="1" customWidth="1"/>
    <col min="13" max="13" width="10.28125" style="1" customWidth="1"/>
    <col min="14" max="14" width="3.8515625" style="1" customWidth="1"/>
    <col min="15" max="15" width="2.28125" style="1" customWidth="1"/>
    <col min="16" max="16" width="22.8515625" style="1" customWidth="1"/>
    <col min="17" max="18" width="6.57421875" style="1" customWidth="1"/>
    <col min="19" max="16384" width="11.421875" style="1" customWidth="1"/>
  </cols>
  <sheetData>
    <row r="2" spans="1:7" ht="15" customHeight="1">
      <c r="A2" s="55"/>
      <c r="B2" s="145" t="s">
        <v>218</v>
      </c>
      <c r="C2" s="145"/>
      <c r="F2" s="16"/>
      <c r="G2" s="16"/>
    </row>
    <row r="4" spans="1:13" ht="12.75">
      <c r="A4" s="31"/>
      <c r="B4" s="6" t="s">
        <v>0</v>
      </c>
      <c r="C4" s="7" t="s">
        <v>8</v>
      </c>
      <c r="D4" s="7" t="s">
        <v>4</v>
      </c>
      <c r="E4" s="7" t="s">
        <v>5</v>
      </c>
      <c r="F4" s="7" t="s">
        <v>13</v>
      </c>
      <c r="G4" s="7" t="s">
        <v>6</v>
      </c>
      <c r="H4" s="7" t="s">
        <v>1</v>
      </c>
      <c r="I4" s="7" t="s">
        <v>10</v>
      </c>
      <c r="J4" s="7" t="s">
        <v>9</v>
      </c>
      <c r="K4" s="7" t="s">
        <v>2</v>
      </c>
      <c r="L4" s="7" t="s">
        <v>12</v>
      </c>
      <c r="M4" s="7" t="s">
        <v>11</v>
      </c>
    </row>
    <row r="5" spans="2:13" ht="12.75">
      <c r="B5" s="72" t="s">
        <v>189</v>
      </c>
      <c r="C5" s="71">
        <v>2003</v>
      </c>
      <c r="D5" s="78">
        <v>15.9</v>
      </c>
      <c r="E5" s="78">
        <v>12.2</v>
      </c>
      <c r="F5" s="78">
        <v>13.5</v>
      </c>
      <c r="G5" s="78">
        <v>15.4</v>
      </c>
      <c r="H5" s="59">
        <f>SUM(D5:G5)</f>
        <v>57</v>
      </c>
      <c r="I5" s="79">
        <v>56.1</v>
      </c>
      <c r="J5" s="79"/>
      <c r="K5" s="9">
        <f>RANK(H5,(H$5:H$9,H$18:H$22,H$31:H$35,H$44:H$48,H$94:H$103,H$57:H$61,H$69:H$73,H$81:H$85))</f>
        <v>17</v>
      </c>
      <c r="L5" s="60">
        <f>SUM(H5:J5)</f>
        <v>113.1</v>
      </c>
      <c r="M5" s="58">
        <f>RANK(L5,(L$5:L$9,L$18:L$22,L$31:L$35,L$44:L$48,L$94:L$103,L$57:L$61,L$69:L$73,L$81:L$85))</f>
        <v>16</v>
      </c>
    </row>
    <row r="6" spans="2:13" ht="12.75">
      <c r="B6" s="72" t="s">
        <v>241</v>
      </c>
      <c r="C6" s="71">
        <v>2005</v>
      </c>
      <c r="D6" s="78">
        <v>14.4</v>
      </c>
      <c r="E6" s="78">
        <v>11.8</v>
      </c>
      <c r="F6" s="78">
        <v>13.55</v>
      </c>
      <c r="G6" s="78">
        <v>13.9</v>
      </c>
      <c r="H6" s="59">
        <f>SUM(D6:G6)</f>
        <v>53.65</v>
      </c>
      <c r="I6" s="74">
        <v>52.1</v>
      </c>
      <c r="J6" s="74"/>
      <c r="K6" s="9">
        <f>RANK(H6,(H$5:H$9,H$18:H$22,H$31:H$35,H$44:H$48,H$94:H$103,H$57:H$61,H$69:H$73,H$81:H$85))</f>
        <v>19</v>
      </c>
      <c r="L6" s="10">
        <f>SUM(H6:J6)</f>
        <v>105.75</v>
      </c>
      <c r="M6" s="58">
        <f>RANK(L6,(L$5:L$9,L$18:L$22,L$31:L$35,L$44:L$48,L$94:L$103,L$57:L$61,L$69:L$73,L$81:L$85))</f>
        <v>19</v>
      </c>
    </row>
    <row r="7" spans="2:13" ht="12.75">
      <c r="B7" s="72" t="s">
        <v>28</v>
      </c>
      <c r="C7" s="71">
        <v>2003</v>
      </c>
      <c r="D7" s="78">
        <v>15.3</v>
      </c>
      <c r="E7" s="78">
        <v>13.55</v>
      </c>
      <c r="F7" s="78">
        <v>13.75</v>
      </c>
      <c r="G7" s="78">
        <v>15.45</v>
      </c>
      <c r="H7" s="59">
        <f>SUM(D7:G7)</f>
        <v>58.05</v>
      </c>
      <c r="I7" s="74">
        <v>57.95</v>
      </c>
      <c r="J7" s="74"/>
      <c r="K7" s="9">
        <f>RANK(H7,(H$5:H$9,H$18:H$22,H$31:H$35,H$44:H$48,H$94:H$103,H$57:H$61,H$69:H$73,H$81:H$85))</f>
        <v>14</v>
      </c>
      <c r="L7" s="10">
        <f>SUM(H7:J7)</f>
        <v>116</v>
      </c>
      <c r="M7" s="58">
        <f>RANK(L7,(L$5:L$9,L$18:L$22,L$31:L$35,L$44:L$48,L$94:L$103,L$57:L$61,L$69:L$73,L$81:L$85))</f>
        <v>13</v>
      </c>
    </row>
    <row r="8" spans="2:13" ht="12.75">
      <c r="B8" s="72" t="s">
        <v>29</v>
      </c>
      <c r="C8" s="71">
        <v>2004</v>
      </c>
      <c r="D8" s="78">
        <v>16</v>
      </c>
      <c r="E8" s="78">
        <v>13.05</v>
      </c>
      <c r="F8" s="78">
        <v>14.75</v>
      </c>
      <c r="G8" s="78">
        <v>16.8</v>
      </c>
      <c r="H8" s="59">
        <f>SUM(D8:G8)</f>
        <v>60.599999999999994</v>
      </c>
      <c r="I8" s="74">
        <v>59.95</v>
      </c>
      <c r="J8" s="74"/>
      <c r="K8" s="9">
        <f>RANK(H8,(H$5:H$9,H$18:H$22,H$31:H$35,H$44:H$48,H$94:H$103,H$57:H$61,H$69:H$73,H$81:H$85))</f>
        <v>7</v>
      </c>
      <c r="L8" s="10">
        <f>SUM(H8:J8)</f>
        <v>120.55</v>
      </c>
      <c r="M8" s="58">
        <f>RANK(L8,(L$5:L$9,L$18:L$22,L$31:L$35,L$44:L$48,L$94:L$103,L$57:L$61,L$69:L$73,L$81:L$85))</f>
        <v>7</v>
      </c>
    </row>
    <row r="9" spans="2:13" ht="12.75">
      <c r="B9" s="72" t="s">
        <v>30</v>
      </c>
      <c r="C9" s="71">
        <v>2004</v>
      </c>
      <c r="D9" s="78">
        <v>15.6</v>
      </c>
      <c r="E9" s="78">
        <v>14.45</v>
      </c>
      <c r="F9" s="78">
        <v>14.55</v>
      </c>
      <c r="G9" s="78">
        <v>16.8</v>
      </c>
      <c r="H9" s="59">
        <f>SUM(D9:G9)</f>
        <v>61.39999999999999</v>
      </c>
      <c r="I9" s="74">
        <v>63</v>
      </c>
      <c r="J9" s="74"/>
      <c r="K9" s="9">
        <f>RANK(H9,(H$5:H$9,H$18:H$22,H$31:H$35,H$44:H$48,H$94:H$103,H$57:H$61,H$69:H$73,H$81:H$85))</f>
        <v>5</v>
      </c>
      <c r="L9" s="10">
        <f>SUM(H9:J9)</f>
        <v>124.39999999999999</v>
      </c>
      <c r="M9" s="58">
        <f>RANK(L9,(L$5:L$9,L$18:L$22,L$31:L$35,L$44:L$48,L$94:L$103,L$57:L$61,L$69:L$73,L$81:L$85))</f>
        <v>5</v>
      </c>
    </row>
    <row r="10" spans="2:13" ht="12.75">
      <c r="B10" s="9"/>
      <c r="C10" s="9"/>
      <c r="D10" s="20"/>
      <c r="E10" s="20"/>
      <c r="F10" s="20"/>
      <c r="G10" s="20"/>
      <c r="H10" s="20"/>
      <c r="I10" s="74"/>
      <c r="J10" s="74"/>
      <c r="K10" s="9"/>
      <c r="L10" s="21"/>
      <c r="M10" s="9"/>
    </row>
    <row r="11" spans="2:13" ht="12.75" customHeight="1">
      <c r="B11" s="14"/>
      <c r="C11" s="14"/>
      <c r="D11" s="15"/>
      <c r="E11" s="15" t="s">
        <v>7</v>
      </c>
      <c r="F11" s="15" t="s">
        <v>7</v>
      </c>
      <c r="G11" s="15"/>
      <c r="H11" s="15" t="s">
        <v>7</v>
      </c>
      <c r="I11" s="75"/>
      <c r="J11" s="75"/>
      <c r="K11" s="143">
        <f>RANK(H12,(H$12,H$25,H$38,H$51,H$64,H$76,H$88))</f>
        <v>3</v>
      </c>
      <c r="L11" s="14"/>
      <c r="M11" s="141">
        <f>RANK(L12,(L$12,L$25,L$38,L$51,L$64,L$76,L$88))</f>
        <v>4</v>
      </c>
    </row>
    <row r="12" spans="1:13" ht="12.75" customHeight="1">
      <c r="A12" s="31"/>
      <c r="B12" s="12" t="s">
        <v>3</v>
      </c>
      <c r="C12" s="12"/>
      <c r="D12" s="13">
        <f>(LARGE(D5:D9,1))+(LARGE(D5:D9,2))+(LARGE(D5:D9,3))+(LARGE(D5:D9,4))</f>
        <v>62.8</v>
      </c>
      <c r="E12" s="13">
        <f>(LARGE(E5:E9,1))+(LARGE(E5:E9,2))+(LARGE(E5:E9,3))+(LARGE(E5:E9,4))</f>
        <v>53.25</v>
      </c>
      <c r="F12" s="13">
        <f>(LARGE(F5:F9,1))+(LARGE(F5:F9,2))+(LARGE(F5:F9,3))+(LARGE(F5:F9,4))</f>
        <v>56.599999999999994</v>
      </c>
      <c r="G12" s="13">
        <f>(LARGE(G5:G9,1))+(LARGE(G5:G9,2))+(LARGE(G5:G9,3))+(LARGE(G5:G9,4))</f>
        <v>64.45</v>
      </c>
      <c r="H12" s="13">
        <f>SUM(D12:G12)</f>
        <v>237.09999999999997</v>
      </c>
      <c r="I12" s="80">
        <v>238.55</v>
      </c>
      <c r="J12" s="80"/>
      <c r="K12" s="144"/>
      <c r="L12" s="17">
        <f>SUM(H12:J12)</f>
        <v>475.65</v>
      </c>
      <c r="M12" s="142"/>
    </row>
    <row r="13" spans="1:12" ht="12.75">
      <c r="A13" s="31"/>
      <c r="B13" s="2"/>
      <c r="C13" s="2"/>
      <c r="D13" s="5"/>
      <c r="E13" s="5"/>
      <c r="F13" s="5"/>
      <c r="G13" s="5"/>
      <c r="H13" s="5"/>
      <c r="I13" s="5"/>
      <c r="J13" s="5"/>
      <c r="K13" s="2"/>
      <c r="L13" s="2"/>
    </row>
    <row r="14" spans="1:12" ht="12.75">
      <c r="A14" s="31"/>
      <c r="B14" s="4"/>
      <c r="C14" s="2"/>
      <c r="D14" s="5"/>
      <c r="E14" s="5"/>
      <c r="F14" s="5"/>
      <c r="G14" s="5"/>
      <c r="H14" s="5"/>
      <c r="I14" s="5"/>
      <c r="J14" s="5"/>
      <c r="K14" s="2"/>
      <c r="L14" s="2"/>
    </row>
    <row r="15" spans="1:12" ht="15" customHeight="1">
      <c r="A15" s="55"/>
      <c r="B15" s="145" t="s">
        <v>230</v>
      </c>
      <c r="C15" s="145"/>
      <c r="D15" s="5"/>
      <c r="E15" s="5"/>
      <c r="F15" s="5"/>
      <c r="G15" s="5"/>
      <c r="H15" s="3"/>
      <c r="I15" s="3"/>
      <c r="J15" s="3"/>
      <c r="K15" s="2"/>
      <c r="L15" s="2"/>
    </row>
    <row r="16" spans="2:3" ht="12.75">
      <c r="B16" s="16"/>
      <c r="C16" s="16"/>
    </row>
    <row r="17" spans="1:13" ht="12.75">
      <c r="A17" s="31"/>
      <c r="B17" s="6" t="s">
        <v>0</v>
      </c>
      <c r="C17" s="7" t="s">
        <v>8</v>
      </c>
      <c r="D17" s="7" t="s">
        <v>4</v>
      </c>
      <c r="E17" s="7" t="s">
        <v>5</v>
      </c>
      <c r="F17" s="7" t="s">
        <v>13</v>
      </c>
      <c r="G17" s="7" t="s">
        <v>6</v>
      </c>
      <c r="H17" s="7" t="s">
        <v>1</v>
      </c>
      <c r="I17" s="7" t="s">
        <v>10</v>
      </c>
      <c r="J17" s="7" t="s">
        <v>9</v>
      </c>
      <c r="K17" s="7" t="s">
        <v>2</v>
      </c>
      <c r="L17" s="7" t="s">
        <v>12</v>
      </c>
      <c r="M17" s="7" t="s">
        <v>11</v>
      </c>
    </row>
    <row r="18" spans="2:13" ht="12.75">
      <c r="B18" s="72" t="s">
        <v>79</v>
      </c>
      <c r="C18" s="71">
        <v>2004</v>
      </c>
      <c r="D18" s="78">
        <v>15</v>
      </c>
      <c r="E18" s="78">
        <v>14.7</v>
      </c>
      <c r="F18" s="78">
        <v>15.2</v>
      </c>
      <c r="G18" s="78">
        <v>15.35</v>
      </c>
      <c r="H18" s="59">
        <f>SUM(D18:G18)</f>
        <v>60.25</v>
      </c>
      <c r="I18" s="79">
        <v>58.8</v>
      </c>
      <c r="J18" s="79"/>
      <c r="K18" s="9">
        <f>RANK(H18,(H$5:H$9,H$18:H$22,H$31:H$35,H$44:H$48,H$94:H$103,H$57:H$61,H$69:H$73,H$81:H$85))</f>
        <v>8</v>
      </c>
      <c r="L18" s="60">
        <f>SUM(H18:J18)</f>
        <v>119.05</v>
      </c>
      <c r="M18" s="58">
        <f>RANK(L18,(L$5:L$9,L$18:L$22,L$31:L$35,L$44:L$48,L$94:L$103,L$57:L$61,L$69:L$73,L$81:L$85))</f>
        <v>9</v>
      </c>
    </row>
    <row r="19" spans="2:13" ht="12.75">
      <c r="B19" s="72" t="s">
        <v>217</v>
      </c>
      <c r="C19" s="71">
        <v>2005</v>
      </c>
      <c r="D19" s="78">
        <v>15.7</v>
      </c>
      <c r="E19" s="78">
        <v>13.35</v>
      </c>
      <c r="F19" s="78">
        <v>14.35</v>
      </c>
      <c r="G19" s="78">
        <v>16.6</v>
      </c>
      <c r="H19" s="59">
        <f>SUM(D19:G19)</f>
        <v>60</v>
      </c>
      <c r="I19" s="74">
        <v>59.8</v>
      </c>
      <c r="J19" s="74"/>
      <c r="K19" s="9">
        <f>RANK(H19,(H$5:H$9,H$18:H$22,H$31:H$35,H$44:H$48,H$94:H$103,H$57:H$61,H$69:H$73,H$81:H$85))</f>
        <v>9</v>
      </c>
      <c r="L19" s="10">
        <f>SUM(H19:J19)</f>
        <v>119.8</v>
      </c>
      <c r="M19" s="58">
        <f>RANK(L19,(L$5:L$9,L$18:L$22,L$31:L$35,L$44:L$48,L$94:L$103,L$57:L$61,L$69:L$73,L$81:L$85))</f>
        <v>8</v>
      </c>
    </row>
    <row r="20" spans="2:13" ht="12.75">
      <c r="B20" s="72" t="s">
        <v>41</v>
      </c>
      <c r="C20" s="71">
        <v>2005</v>
      </c>
      <c r="D20" s="78">
        <v>18.6</v>
      </c>
      <c r="E20" s="78">
        <v>17.35</v>
      </c>
      <c r="F20" s="78">
        <v>17.7</v>
      </c>
      <c r="G20" s="78">
        <v>17.1</v>
      </c>
      <c r="H20" s="59">
        <f>SUM(D20:G20)</f>
        <v>70.75</v>
      </c>
      <c r="I20" s="74">
        <v>70.4</v>
      </c>
      <c r="J20" s="74"/>
      <c r="K20" s="9">
        <f>RANK(H20,(H$5:H$9,H$18:H$22,H$31:H$35,H$44:H$48,H$94:H$103,H$57:H$61,H$69:H$73,H$81:H$85))</f>
        <v>1</v>
      </c>
      <c r="L20" s="10">
        <f>SUM(H20:J20)</f>
        <v>141.15</v>
      </c>
      <c r="M20" s="58">
        <f>RANK(L20,(L$5:L$9,L$18:L$22,L$31:L$35,L$44:L$48,L$94:L$103,L$57:L$61,L$69:L$73,L$81:L$85))</f>
        <v>1</v>
      </c>
    </row>
    <row r="21" spans="2:13" ht="12.75">
      <c r="B21" s="72" t="s">
        <v>56</v>
      </c>
      <c r="C21" s="71">
        <v>2005</v>
      </c>
      <c r="D21" s="78">
        <v>18.75</v>
      </c>
      <c r="E21" s="78">
        <v>16</v>
      </c>
      <c r="F21" s="78">
        <v>16.9</v>
      </c>
      <c r="G21" s="78">
        <v>16.35</v>
      </c>
      <c r="H21" s="59">
        <f>SUM(D21:G21)</f>
        <v>68</v>
      </c>
      <c r="I21" s="74">
        <v>71.15</v>
      </c>
      <c r="J21" s="74"/>
      <c r="K21" s="9">
        <f>RANK(H21,(H$5:H$9,H$18:H$22,H$31:H$35,H$44:H$48,H$94:H$103,H$57:H$61,H$69:H$73,H$81:H$85))</f>
        <v>2</v>
      </c>
      <c r="L21" s="10">
        <f>SUM(H21:J21)</f>
        <v>139.15</v>
      </c>
      <c r="M21" s="58">
        <f>RANK(L21,(L$5:L$9,L$18:L$22,L$31:L$35,L$44:L$48,L$94:L$103,L$57:L$61,L$69:L$73,L$81:L$85))</f>
        <v>2</v>
      </c>
    </row>
    <row r="22" spans="2:13" ht="12.75">
      <c r="B22" s="72"/>
      <c r="C22" s="71"/>
      <c r="D22" s="78">
        <v>0</v>
      </c>
      <c r="E22" s="78">
        <v>0</v>
      </c>
      <c r="F22" s="78">
        <v>0</v>
      </c>
      <c r="G22" s="78">
        <v>0</v>
      </c>
      <c r="H22" s="59">
        <f>SUM(D22:G22)</f>
        <v>0</v>
      </c>
      <c r="I22" s="74"/>
      <c r="J22" s="74"/>
      <c r="K22" s="9">
        <f>RANK(H22,(H$5:H$9,H$18:H$22,H$31:H$35,H$44:H$48,H$94:H$103,H$57:H$61,H$69:H$73,H$81:H$85))</f>
        <v>25</v>
      </c>
      <c r="L22" s="10">
        <f>SUM(H22:J22)</f>
        <v>0</v>
      </c>
      <c r="M22" s="58">
        <f>RANK(L22,(L$5:L$9,L$18:L$22,L$31:L$35,L$44:L$48,L$94:L$103,L$57:L$61,L$69:L$73,L$81:L$85))</f>
        <v>25</v>
      </c>
    </row>
    <row r="23" spans="2:13" ht="12.75">
      <c r="B23" s="9"/>
      <c r="C23" s="9"/>
      <c r="D23" s="20"/>
      <c r="E23" s="20"/>
      <c r="F23" s="20"/>
      <c r="G23" s="20"/>
      <c r="H23" s="20"/>
      <c r="I23" s="74"/>
      <c r="J23" s="74"/>
      <c r="K23" s="9"/>
      <c r="L23" s="21"/>
      <c r="M23" s="9"/>
    </row>
    <row r="24" spans="1:13" ht="12.75" customHeight="1">
      <c r="A24" s="31"/>
      <c r="B24" s="14"/>
      <c r="C24" s="14"/>
      <c r="D24" s="15"/>
      <c r="E24" s="15" t="s">
        <v>7</v>
      </c>
      <c r="F24" s="15" t="s">
        <v>7</v>
      </c>
      <c r="G24" s="15"/>
      <c r="H24" s="15" t="s">
        <v>7</v>
      </c>
      <c r="I24" s="75"/>
      <c r="J24" s="75"/>
      <c r="K24" s="143">
        <f>RANK(H25,(H$12,H$25,H$38,H$51,H$64,H$76,H$88))</f>
        <v>1</v>
      </c>
      <c r="L24" s="14"/>
      <c r="M24" s="141">
        <f>RANK(L25,(L$12,L$25,L$38,L$51,L$64,L$76,L$88))</f>
        <v>1</v>
      </c>
    </row>
    <row r="25" spans="1:13" ht="12.75" customHeight="1">
      <c r="A25" s="31"/>
      <c r="B25" s="12" t="s">
        <v>3</v>
      </c>
      <c r="C25" s="12"/>
      <c r="D25" s="13">
        <f>(LARGE(D18:D22,1))+(LARGE(D18:D22,2))+(LARGE(D18:D22,3))+(LARGE(D18:D22,4))</f>
        <v>68.05</v>
      </c>
      <c r="E25" s="13">
        <f>(LARGE(E18:E22,1))+(LARGE(E18:E22,2))+(LARGE(E18:E22,3))+(LARGE(E18:E22,4))</f>
        <v>61.4</v>
      </c>
      <c r="F25" s="13">
        <f>(LARGE(F18:F22,1))+(LARGE(F18:F22,2))+(LARGE(F18:F22,3))+(LARGE(F18:F22,4))</f>
        <v>64.14999999999999</v>
      </c>
      <c r="G25" s="13">
        <f>(LARGE(G18:G22,1))+(LARGE(G18:G22,2))+(LARGE(G18:G22,3))+(LARGE(G18:G22,4))</f>
        <v>65.4</v>
      </c>
      <c r="H25" s="13">
        <f>SUM(D25:G25)</f>
        <v>259</v>
      </c>
      <c r="I25" s="80">
        <v>257.85</v>
      </c>
      <c r="J25" s="80"/>
      <c r="K25" s="144"/>
      <c r="L25" s="17">
        <f>SUM(H25:J25)</f>
        <v>516.85</v>
      </c>
      <c r="M25" s="142"/>
    </row>
    <row r="26" spans="1:12" ht="12.75">
      <c r="A26" s="31"/>
      <c r="B26" s="2"/>
      <c r="C26" s="2"/>
      <c r="D26" s="5"/>
      <c r="E26" s="5"/>
      <c r="F26" s="5"/>
      <c r="G26" s="5"/>
      <c r="H26" s="5"/>
      <c r="I26" s="5"/>
      <c r="J26" s="5"/>
      <c r="K26" s="2"/>
      <c r="L26" s="2"/>
    </row>
    <row r="27" spans="1:12" ht="12.75">
      <c r="A27" s="31"/>
      <c r="B27" s="2"/>
      <c r="C27" s="2"/>
      <c r="D27" s="5"/>
      <c r="E27" s="5"/>
      <c r="F27" s="5"/>
      <c r="G27" s="5"/>
      <c r="H27" s="5"/>
      <c r="I27" s="5"/>
      <c r="J27" s="5"/>
      <c r="K27" s="2"/>
      <c r="L27" s="2"/>
    </row>
    <row r="28" spans="1:13" ht="15" customHeight="1">
      <c r="A28" s="55"/>
      <c r="B28" s="145" t="s">
        <v>231</v>
      </c>
      <c r="C28" s="145"/>
      <c r="D28" s="16"/>
      <c r="E28" s="16"/>
      <c r="F28" s="16"/>
      <c r="G28" s="16"/>
      <c r="I28" s="16"/>
      <c r="J28" s="16"/>
      <c r="K28" s="16"/>
      <c r="L28" s="16"/>
      <c r="M28" s="16"/>
    </row>
    <row r="29" spans="2:13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2.75">
      <c r="A30" s="31"/>
      <c r="B30" s="6" t="s">
        <v>0</v>
      </c>
      <c r="C30" s="7" t="s">
        <v>8</v>
      </c>
      <c r="D30" s="7" t="s">
        <v>4</v>
      </c>
      <c r="E30" s="7" t="s">
        <v>5</v>
      </c>
      <c r="F30" s="7" t="s">
        <v>13</v>
      </c>
      <c r="G30" s="7" t="s">
        <v>6</v>
      </c>
      <c r="H30" s="7" t="s">
        <v>1</v>
      </c>
      <c r="I30" s="7" t="s">
        <v>10</v>
      </c>
      <c r="J30" s="7" t="s">
        <v>9</v>
      </c>
      <c r="K30" s="7" t="s">
        <v>2</v>
      </c>
      <c r="L30" s="7" t="s">
        <v>12</v>
      </c>
      <c r="M30" s="7" t="s">
        <v>11</v>
      </c>
    </row>
    <row r="31" spans="2:13" ht="12.75">
      <c r="B31" s="72" t="s">
        <v>239</v>
      </c>
      <c r="C31" s="71">
        <v>2006</v>
      </c>
      <c r="D31" s="78">
        <v>14.1</v>
      </c>
      <c r="E31" s="78">
        <v>12.65</v>
      </c>
      <c r="F31" s="78">
        <v>12.2</v>
      </c>
      <c r="G31" s="78">
        <v>13</v>
      </c>
      <c r="H31" s="59">
        <f>SUM(D31:G31)</f>
        <v>51.95</v>
      </c>
      <c r="I31" s="79"/>
      <c r="J31" s="79"/>
      <c r="K31" s="9">
        <f>RANK(H31,(H$5:H$9,H$18:H$22,H$31:H$35,H$44:H$48,H$94:H$103,H$57:H$61,H$69:H$73,H$81:H$85))</f>
        <v>22</v>
      </c>
      <c r="L31" s="60">
        <f>SUM(H31:J31)</f>
        <v>51.95</v>
      </c>
      <c r="M31" s="58">
        <f>RANK(L31,(L$5:L$9,L$18:L$22,L$31:L$35,L$44:L$48,L$94:L$103,L$57:L$61,L$69:L$73,L$81:L$85))</f>
        <v>23</v>
      </c>
    </row>
    <row r="32" spans="2:13" ht="12.75">
      <c r="B32" s="72" t="s">
        <v>114</v>
      </c>
      <c r="C32" s="71">
        <v>2005</v>
      </c>
      <c r="D32" s="78">
        <v>15.4</v>
      </c>
      <c r="E32" s="78">
        <v>13.2</v>
      </c>
      <c r="F32" s="78">
        <v>13.8</v>
      </c>
      <c r="G32" s="78">
        <v>14.75</v>
      </c>
      <c r="H32" s="59">
        <f>SUM(D32:G32)</f>
        <v>57.150000000000006</v>
      </c>
      <c r="I32" s="74"/>
      <c r="J32" s="74"/>
      <c r="K32" s="9">
        <f>RANK(H32,(H$5:H$9,H$18:H$22,H$31:H$35,H$44:H$48,H$94:H$103,H$57:H$61,H$69:H$73,H$81:H$85))</f>
        <v>16</v>
      </c>
      <c r="L32" s="10">
        <f>SUM(H32:J32)</f>
        <v>57.150000000000006</v>
      </c>
      <c r="M32" s="58">
        <f>RANK(L32,(L$5:L$9,L$18:L$22,L$31:L$35,L$44:L$48,L$94:L$103,L$57:L$61,L$69:L$73,L$81:L$85))</f>
        <v>21</v>
      </c>
    </row>
    <row r="33" spans="2:13" ht="12.75">
      <c r="B33" s="72" t="s">
        <v>72</v>
      </c>
      <c r="C33" s="71">
        <v>2005</v>
      </c>
      <c r="D33" s="78">
        <v>17.65</v>
      </c>
      <c r="E33" s="78">
        <v>12.55</v>
      </c>
      <c r="F33" s="78">
        <v>15.15</v>
      </c>
      <c r="G33" s="78">
        <v>15.65</v>
      </c>
      <c r="H33" s="59">
        <f>SUM(D33:G33)</f>
        <v>61</v>
      </c>
      <c r="I33" s="74">
        <v>62.15</v>
      </c>
      <c r="J33" s="74"/>
      <c r="K33" s="9">
        <f>RANK(H33,(H$5:H$9,H$18:H$22,H$31:H$35,H$44:H$48,H$94:H$103,H$57:H$61,H$69:H$73,H$81:H$85))</f>
        <v>6</v>
      </c>
      <c r="L33" s="10">
        <f>SUM(H33:J33)</f>
        <v>123.15</v>
      </c>
      <c r="M33" s="58">
        <f>RANK(L33,(L$5:L$9,L$18:L$22,L$31:L$35,L$44:L$48,L$94:L$103,L$57:L$61,L$69:L$73,L$81:L$85))</f>
        <v>6</v>
      </c>
    </row>
    <row r="34" spans="2:13" ht="12.75">
      <c r="B34" s="72" t="s">
        <v>55</v>
      </c>
      <c r="C34" s="71">
        <v>2005</v>
      </c>
      <c r="D34" s="78">
        <v>17.35</v>
      </c>
      <c r="E34" s="78">
        <v>15.7</v>
      </c>
      <c r="F34" s="78">
        <v>15.4</v>
      </c>
      <c r="G34" s="78">
        <v>16.4</v>
      </c>
      <c r="H34" s="59">
        <f>SUM(D34:G34)</f>
        <v>64.85</v>
      </c>
      <c r="I34" s="74">
        <v>64.75</v>
      </c>
      <c r="J34" s="74"/>
      <c r="K34" s="9">
        <f>RANK(H34,(H$5:H$9,H$18:H$22,H$31:H$35,H$44:H$48,H$94:H$103,H$57:H$61,H$69:H$73,H$81:H$85))</f>
        <v>3</v>
      </c>
      <c r="L34" s="10">
        <f>SUM(H34:J34)</f>
        <v>129.6</v>
      </c>
      <c r="M34" s="58">
        <f>RANK(L34,(L$5:L$9,L$18:L$22,L$31:L$35,L$44:L$48,L$94:L$103,L$57:L$61,L$69:L$73,L$81:L$85))</f>
        <v>3</v>
      </c>
    </row>
    <row r="35" spans="2:13" ht="12.75">
      <c r="B35" s="72" t="s">
        <v>240</v>
      </c>
      <c r="C35" s="71">
        <v>2005</v>
      </c>
      <c r="D35" s="78">
        <v>0</v>
      </c>
      <c r="E35" s="78">
        <v>0</v>
      </c>
      <c r="F35" s="78">
        <v>0</v>
      </c>
      <c r="G35" s="78">
        <v>0</v>
      </c>
      <c r="H35" s="59">
        <f>SUM(D35:G35)</f>
        <v>0</v>
      </c>
      <c r="I35" s="74"/>
      <c r="J35" s="74"/>
      <c r="K35" s="9">
        <f>RANK(H35,(H$5:H$9,H$18:H$22,H$31:H$35,H$44:H$48,H$94:H$103,H$57:H$61,H$69:H$73,H$81:H$85))</f>
        <v>25</v>
      </c>
      <c r="L35" s="10">
        <f>SUM(H35:J35)</f>
        <v>0</v>
      </c>
      <c r="M35" s="58">
        <f>RANK(L35,(L$5:L$9,L$18:L$22,L$31:L$35,L$44:L$48,L$94:L$103,L$57:L$61,L$69:L$73,L$81:L$85))</f>
        <v>25</v>
      </c>
    </row>
    <row r="36" spans="2:13" ht="12.75">
      <c r="B36" s="9"/>
      <c r="C36" s="9"/>
      <c r="D36" s="20"/>
      <c r="E36" s="20"/>
      <c r="F36" s="20"/>
      <c r="G36" s="20"/>
      <c r="H36" s="20"/>
      <c r="I36" s="74"/>
      <c r="J36" s="74"/>
      <c r="K36" s="9"/>
      <c r="L36" s="21"/>
      <c r="M36" s="9"/>
    </row>
    <row r="37" spans="2:13" ht="12.75" customHeight="1">
      <c r="B37" s="14"/>
      <c r="C37" s="14"/>
      <c r="D37" s="15"/>
      <c r="E37" s="15" t="s">
        <v>7</v>
      </c>
      <c r="F37" s="15" t="s">
        <v>7</v>
      </c>
      <c r="G37" s="15"/>
      <c r="H37" s="15" t="s">
        <v>7</v>
      </c>
      <c r="I37" s="75"/>
      <c r="J37" s="75"/>
      <c r="K37" s="143">
        <f>RANK(H38,(H$12,H$25,H$38,H$51,H$64,H$76,H$88))</f>
        <v>4</v>
      </c>
      <c r="L37" s="14"/>
      <c r="M37" s="141">
        <f>RANK(L38,(L$12,L$25,L$38,L$51,L$64,L$76,L$88))</f>
        <v>3</v>
      </c>
    </row>
    <row r="38" spans="2:13" ht="12.75" customHeight="1">
      <c r="B38" s="12" t="s">
        <v>3</v>
      </c>
      <c r="C38" s="12"/>
      <c r="D38" s="13">
        <f>(LARGE(D31:D35,1))+(LARGE(D31:D35,2))+(LARGE(D31:D35,3))+(LARGE(D31:D35,4))</f>
        <v>64.5</v>
      </c>
      <c r="E38" s="13">
        <f>(LARGE(E31:E35,1))+(LARGE(E31:E35,2))+(LARGE(E31:E35,3))+(LARGE(E31:E35,4))</f>
        <v>54.099999999999994</v>
      </c>
      <c r="F38" s="13">
        <f>(LARGE(F31:F35,1))+(LARGE(F31:F35,2))+(LARGE(F31:F35,3))+(LARGE(F31:F35,4))</f>
        <v>56.55</v>
      </c>
      <c r="G38" s="13">
        <f>(LARGE(G31:G35,1))+(LARGE(G31:G35,2))+(LARGE(G31:G35,3))+(LARGE(G31:G35,4))</f>
        <v>59.8</v>
      </c>
      <c r="H38" s="13">
        <f>SUM(D38:G38)</f>
        <v>234.95</v>
      </c>
      <c r="I38" s="80">
        <v>246.75</v>
      </c>
      <c r="J38" s="80"/>
      <c r="K38" s="144"/>
      <c r="L38" s="17">
        <f>SUM(H38:J38)</f>
        <v>481.7</v>
      </c>
      <c r="M38" s="142"/>
    </row>
    <row r="39" spans="1:13" s="107" customFormat="1" ht="12.75">
      <c r="A39" s="108"/>
      <c r="B39" s="109"/>
      <c r="D39" s="110"/>
      <c r="E39" s="110"/>
      <c r="F39" s="110"/>
      <c r="G39" s="110"/>
      <c r="H39" s="111"/>
      <c r="I39" s="112"/>
      <c r="J39" s="112"/>
      <c r="K39" s="112"/>
      <c r="L39" s="112"/>
      <c r="M39" s="112"/>
    </row>
    <row r="40" spans="2:13" ht="12.7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5" customHeight="1">
      <c r="A41" s="55"/>
      <c r="B41" s="145" t="s">
        <v>236</v>
      </c>
      <c r="C41" s="145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4:13" ht="12.75"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2:13" ht="12.75">
      <c r="B43" s="6" t="s">
        <v>0</v>
      </c>
      <c r="C43" s="7" t="s">
        <v>8</v>
      </c>
      <c r="D43" s="7" t="s">
        <v>4</v>
      </c>
      <c r="E43" s="7" t="s">
        <v>5</v>
      </c>
      <c r="F43" s="7" t="s">
        <v>13</v>
      </c>
      <c r="G43" s="7" t="s">
        <v>6</v>
      </c>
      <c r="H43" s="7" t="s">
        <v>1</v>
      </c>
      <c r="I43" s="7" t="s">
        <v>10</v>
      </c>
      <c r="J43" s="7" t="s">
        <v>9</v>
      </c>
      <c r="K43" s="7" t="s">
        <v>2</v>
      </c>
      <c r="L43" s="7" t="s">
        <v>12</v>
      </c>
      <c r="M43" s="7" t="s">
        <v>11</v>
      </c>
    </row>
    <row r="44" spans="2:13" ht="12.75">
      <c r="B44" s="72" t="s">
        <v>48</v>
      </c>
      <c r="C44" s="71">
        <v>2004</v>
      </c>
      <c r="D44" s="78">
        <v>14.9</v>
      </c>
      <c r="E44" s="78">
        <v>14.55</v>
      </c>
      <c r="F44" s="78">
        <v>13.95</v>
      </c>
      <c r="G44" s="78">
        <v>14.85</v>
      </c>
      <c r="H44" s="59">
        <f>SUM(D44:G44)</f>
        <v>58.25000000000001</v>
      </c>
      <c r="I44" s="79">
        <v>58.75</v>
      </c>
      <c r="J44" s="79"/>
      <c r="K44" s="9">
        <f>RANK(H44,(H$5:H$9,H$18:H$22,H$31:H$35,H$44:H$48,H$94:H$103,H$57:H$61,H$69:H$73,H$81:H$85))</f>
        <v>12</v>
      </c>
      <c r="L44" s="60">
        <f>SUM(H44:J44)</f>
        <v>117</v>
      </c>
      <c r="M44" s="58">
        <f>RANK(L44,(L$5:L$9,L$18:L$22,L$31:L$35,L$44:L$48,L$94:L$103,L$57:L$61,L$69:L$73,L$81:L$85))</f>
        <v>11</v>
      </c>
    </row>
    <row r="45" spans="2:13" ht="12.75">
      <c r="B45" s="72" t="s">
        <v>59</v>
      </c>
      <c r="C45" s="71">
        <v>2005</v>
      </c>
      <c r="D45" s="78">
        <v>12.2</v>
      </c>
      <c r="E45" s="78">
        <v>14.8</v>
      </c>
      <c r="F45" s="78">
        <v>14.7</v>
      </c>
      <c r="G45" s="78">
        <v>15.6</v>
      </c>
      <c r="H45" s="59">
        <f>SUM(D45:G45)</f>
        <v>57.300000000000004</v>
      </c>
      <c r="I45" s="74">
        <v>57.35</v>
      </c>
      <c r="J45" s="74"/>
      <c r="K45" s="9">
        <f>RANK(H45,(H$5:H$9,H$18:H$22,H$31:H$35,H$44:H$48,H$94:H$103,H$57:H$61,H$69:H$73,H$81:H$85))</f>
        <v>15</v>
      </c>
      <c r="L45" s="10">
        <f>SUM(H45:J45)</f>
        <v>114.65</v>
      </c>
      <c r="M45" s="58">
        <f>RANK(L45,(L$5:L$9,L$18:L$22,L$31:L$35,L$44:L$48,L$94:L$103,L$57:L$61,L$69:L$73,L$81:L$85))</f>
        <v>14</v>
      </c>
    </row>
    <row r="46" spans="2:13" ht="12.75">
      <c r="B46" s="72" t="s">
        <v>44</v>
      </c>
      <c r="C46" s="71">
        <v>2004</v>
      </c>
      <c r="D46" s="78">
        <v>14.55</v>
      </c>
      <c r="E46" s="78">
        <v>15.1</v>
      </c>
      <c r="F46" s="78">
        <v>13.3</v>
      </c>
      <c r="G46" s="78">
        <v>15.15</v>
      </c>
      <c r="H46" s="59">
        <f>SUM(D46:G46)</f>
        <v>58.1</v>
      </c>
      <c r="I46" s="74">
        <v>56.5</v>
      </c>
      <c r="J46" s="74"/>
      <c r="K46" s="9">
        <f>RANK(H46,(H$5:H$9,H$18:H$22,H$31:H$35,H$44:H$48,H$94:H$103,H$57:H$61,H$69:H$73,H$81:H$85))</f>
        <v>13</v>
      </c>
      <c r="L46" s="10">
        <f>SUM(H46:J46)</f>
        <v>114.6</v>
      </c>
      <c r="M46" s="58">
        <f>RANK(L46,(L$5:L$9,L$18:L$22,L$31:L$35,L$44:L$48,L$94:L$103,L$57:L$61,L$69:L$73,L$81:L$85))</f>
        <v>15</v>
      </c>
    </row>
    <row r="47" spans="2:13" ht="12.75">
      <c r="B47" s="72" t="s">
        <v>45</v>
      </c>
      <c r="C47" s="71">
        <v>2003</v>
      </c>
      <c r="D47" s="78">
        <v>16.15</v>
      </c>
      <c r="E47" s="78">
        <v>14.5</v>
      </c>
      <c r="F47" s="78">
        <v>13.6</v>
      </c>
      <c r="G47" s="78">
        <v>15.05</v>
      </c>
      <c r="H47" s="59">
        <f>SUM(D47:G47)</f>
        <v>59.3</v>
      </c>
      <c r="I47" s="74">
        <v>58.5</v>
      </c>
      <c r="J47" s="74"/>
      <c r="K47" s="9">
        <f>RANK(H47,(H$5:H$9,H$18:H$22,H$31:H$35,H$44:H$48,H$94:H$103,H$57:H$61,H$69:H$73,H$81:H$85))</f>
        <v>10</v>
      </c>
      <c r="L47" s="10">
        <f>SUM(H47:J47)</f>
        <v>117.8</v>
      </c>
      <c r="M47" s="58">
        <f>RANK(L47,(L$5:L$9,L$18:L$22,L$31:L$35,L$44:L$48,L$94:L$103,L$57:L$61,L$69:L$73,L$81:L$85))</f>
        <v>10</v>
      </c>
    </row>
    <row r="48" spans="2:13" ht="12.75">
      <c r="B48" s="72" t="s">
        <v>46</v>
      </c>
      <c r="C48" s="71">
        <v>2004</v>
      </c>
      <c r="D48" s="78">
        <v>16.45</v>
      </c>
      <c r="E48" s="78">
        <v>16.1</v>
      </c>
      <c r="F48" s="78">
        <v>15</v>
      </c>
      <c r="G48" s="78">
        <v>16.8</v>
      </c>
      <c r="H48" s="59">
        <f>SUM(D48:G48)</f>
        <v>64.35</v>
      </c>
      <c r="I48" s="74">
        <v>64.2</v>
      </c>
      <c r="J48" s="74"/>
      <c r="K48" s="9">
        <f>RANK(H48,(H$5:H$9,H$18:H$22,H$31:H$35,H$44:H$48,H$94:H$103,H$57:H$61,H$69:H$73,H$81:H$85))</f>
        <v>4</v>
      </c>
      <c r="L48" s="10">
        <f>SUM(H48:J48)</f>
        <v>128.55</v>
      </c>
      <c r="M48" s="58">
        <f>RANK(L48,(L$5:L$9,L$18:L$22,L$31:L$35,L$44:L$48,L$94:L$103,L$57:L$61,L$69:L$73,L$81:L$85))</f>
        <v>4</v>
      </c>
    </row>
    <row r="49" spans="2:13" ht="12.75">
      <c r="B49" s="9"/>
      <c r="C49" s="9"/>
      <c r="D49" s="20"/>
      <c r="E49" s="20"/>
      <c r="F49" s="20"/>
      <c r="G49" s="20"/>
      <c r="H49" s="20"/>
      <c r="I49" s="74"/>
      <c r="J49" s="74"/>
      <c r="K49" s="9"/>
      <c r="L49" s="21"/>
      <c r="M49" s="9"/>
    </row>
    <row r="50" spans="2:13" ht="12.75" customHeight="1">
      <c r="B50" s="14"/>
      <c r="C50" s="14"/>
      <c r="D50" s="15"/>
      <c r="E50" s="15" t="s">
        <v>7</v>
      </c>
      <c r="F50" s="15" t="s">
        <v>7</v>
      </c>
      <c r="G50" s="15"/>
      <c r="H50" s="15" t="s">
        <v>7</v>
      </c>
      <c r="I50" s="75"/>
      <c r="J50" s="75"/>
      <c r="K50" s="143">
        <f>RANK(H51,(H$12,H$25,H$38,H$51,H$64,H$76,H$88))</f>
        <v>2</v>
      </c>
      <c r="L50" s="14"/>
      <c r="M50" s="141">
        <f>RANK(L51,(L$12,L$25,L$38,L$51,L$64,L$76,L$88))</f>
        <v>2</v>
      </c>
    </row>
    <row r="51" spans="2:13" ht="12.75" customHeight="1">
      <c r="B51" s="12" t="s">
        <v>3</v>
      </c>
      <c r="C51" s="12"/>
      <c r="D51" s="13">
        <f>(LARGE(D44:D48,1))+(LARGE(D44:D48,2))+(LARGE(D44:D48,3))+(LARGE(D44:D48,4))</f>
        <v>62.05</v>
      </c>
      <c r="E51" s="13">
        <f>(LARGE(E44:E48,1))+(LARGE(E44:E48,2))+(LARGE(E44:E48,3))+(LARGE(E44:E48,4))</f>
        <v>60.55</v>
      </c>
      <c r="F51" s="13">
        <f>(LARGE(F44:F48,1))+(LARGE(F44:F48,2))+(LARGE(F44:F48,3))+(LARGE(F44:F48,4))</f>
        <v>57.25</v>
      </c>
      <c r="G51" s="13">
        <f>(LARGE(G44:G48,1))+(LARGE(G44:G48,2))+(LARGE(G44:G48,3))+(LARGE(G44:G48,4))</f>
        <v>62.599999999999994</v>
      </c>
      <c r="H51" s="13">
        <f>SUM(D51:G51)</f>
        <v>242.45</v>
      </c>
      <c r="I51" s="80">
        <v>239.9</v>
      </c>
      <c r="J51" s="80"/>
      <c r="K51" s="144"/>
      <c r="L51" s="17">
        <f>SUM(H51:J51)</f>
        <v>482.35</v>
      </c>
      <c r="M51" s="142"/>
    </row>
    <row r="52" spans="2:13" ht="12.75" customHeight="1">
      <c r="B52" s="2"/>
      <c r="C52" s="2"/>
      <c r="D52" s="18"/>
      <c r="E52" s="18"/>
      <c r="F52" s="18"/>
      <c r="G52" s="18"/>
      <c r="H52" s="18"/>
      <c r="I52" s="24"/>
      <c r="J52" s="24"/>
      <c r="K52" s="27"/>
      <c r="L52" s="5"/>
      <c r="M52" s="28"/>
    </row>
    <row r="53" spans="2:13" ht="12.75">
      <c r="B53" s="2"/>
      <c r="C53" s="2"/>
      <c r="D53" s="18"/>
      <c r="E53" s="18"/>
      <c r="F53" s="18"/>
      <c r="G53" s="18"/>
      <c r="H53" s="18"/>
      <c r="I53" s="24"/>
      <c r="J53" s="24"/>
      <c r="K53" s="2"/>
      <c r="L53" s="5"/>
      <c r="M53" s="16"/>
    </row>
    <row r="54" spans="1:12" ht="15" customHeight="1">
      <c r="A54" s="29"/>
      <c r="B54" s="145" t="s">
        <v>235</v>
      </c>
      <c r="C54" s="145"/>
      <c r="D54" s="5"/>
      <c r="E54" s="5"/>
      <c r="F54" s="5"/>
      <c r="G54" s="5"/>
      <c r="H54" s="3"/>
      <c r="I54" s="3"/>
      <c r="J54" s="3"/>
      <c r="K54" s="2"/>
      <c r="L54" s="2"/>
    </row>
    <row r="56" spans="2:13" ht="12.75">
      <c r="B56" s="6" t="s">
        <v>0</v>
      </c>
      <c r="C56" s="7" t="s">
        <v>8</v>
      </c>
      <c r="D56" s="7" t="s">
        <v>4</v>
      </c>
      <c r="E56" s="7" t="s">
        <v>5</v>
      </c>
      <c r="F56" s="7" t="s">
        <v>13</v>
      </c>
      <c r="G56" s="7" t="s">
        <v>6</v>
      </c>
      <c r="H56" s="7" t="s">
        <v>1</v>
      </c>
      <c r="I56" s="7" t="s">
        <v>10</v>
      </c>
      <c r="J56" s="7" t="s">
        <v>9</v>
      </c>
      <c r="K56" s="7" t="s">
        <v>2</v>
      </c>
      <c r="L56" s="7" t="s">
        <v>12</v>
      </c>
      <c r="M56" s="7" t="s">
        <v>11</v>
      </c>
    </row>
    <row r="57" spans="2:13" ht="12.75">
      <c r="B57" s="72" t="s">
        <v>109</v>
      </c>
      <c r="C57" s="71">
        <v>2007</v>
      </c>
      <c r="D57" s="78">
        <v>14.3</v>
      </c>
      <c r="E57" s="78">
        <v>12.55</v>
      </c>
      <c r="F57" s="78">
        <v>11.6</v>
      </c>
      <c r="G57" s="78">
        <v>12.5</v>
      </c>
      <c r="H57" s="59">
        <f>SUM(D57:G57)</f>
        <v>50.95</v>
      </c>
      <c r="I57" s="79"/>
      <c r="J57" s="79"/>
      <c r="K57" s="9">
        <f>RANK(H57,(H$5:H$9,H$18:H$22,H$31:H$35,H$44:H$48,H$94:H$103,H$57:H$61,H$69:H$73,H$81:H$85))</f>
        <v>24</v>
      </c>
      <c r="L57" s="60">
        <f>SUM(H57:J57)</f>
        <v>50.95</v>
      </c>
      <c r="M57" s="58">
        <f>RANK(L57,(L$5:L$9,L$18:L$22,L$31:L$35,L$44:L$48,L$94:L$103,L$57:L$61,L$69:L$73,L$81:L$85))</f>
        <v>24</v>
      </c>
    </row>
    <row r="58" spans="2:13" ht="12.75">
      <c r="B58" s="114" t="s">
        <v>43</v>
      </c>
      <c r="C58" s="71">
        <v>2003</v>
      </c>
      <c r="D58" s="78">
        <v>11.7</v>
      </c>
      <c r="E58" s="78">
        <v>14.4</v>
      </c>
      <c r="F58" s="78">
        <v>12.9</v>
      </c>
      <c r="G58" s="78">
        <v>13.2</v>
      </c>
      <c r="H58" s="59">
        <f>SUM(D58:G58)</f>
        <v>52.2</v>
      </c>
      <c r="I58" s="74">
        <v>53.85</v>
      </c>
      <c r="J58" s="74"/>
      <c r="K58" s="9">
        <f>RANK(H58,(H$5:H$9,H$18:H$22,H$31:H$35,H$44:H$48,H$94:H$103,H$57:H$61,H$69:H$73,H$81:H$85))</f>
        <v>21</v>
      </c>
      <c r="L58" s="10">
        <f>SUM(H58:J58)</f>
        <v>106.05000000000001</v>
      </c>
      <c r="M58" s="58">
        <f>RANK(L58,(L$5:L$9,L$18:L$22,L$31:L$35,L$44:L$48,L$94:L$103,L$57:L$61,L$69:L$73,L$81:L$85))</f>
        <v>18</v>
      </c>
    </row>
    <row r="59" spans="2:13" ht="12.75">
      <c r="B59" s="114" t="s">
        <v>211</v>
      </c>
      <c r="C59" s="71">
        <v>2005</v>
      </c>
      <c r="D59" s="78">
        <v>14.55</v>
      </c>
      <c r="E59" s="78">
        <v>10.6</v>
      </c>
      <c r="F59" s="78">
        <v>13.35</v>
      </c>
      <c r="G59" s="78">
        <v>13.15</v>
      </c>
      <c r="H59" s="59">
        <f>SUM(D59:G59)</f>
        <v>51.65</v>
      </c>
      <c r="I59" s="74">
        <v>48.25</v>
      </c>
      <c r="J59" s="74"/>
      <c r="K59" s="9">
        <f>RANK(H59,(H$5:H$9,H$18:H$22,H$31:H$35,H$44:H$48,H$94:H$103,H$57:H$61,H$69:H$73,H$81:H$85))</f>
        <v>23</v>
      </c>
      <c r="L59" s="10">
        <f>SUM(H59:J59)</f>
        <v>99.9</v>
      </c>
      <c r="M59" s="58">
        <f>RANK(L59,(L$5:L$9,L$18:L$22,L$31:L$35,L$44:L$48,L$94:L$103,L$57:L$61,L$69:L$73,L$81:L$85))</f>
        <v>20</v>
      </c>
    </row>
    <row r="60" spans="2:13" ht="12.75">
      <c r="B60" s="114" t="s">
        <v>50</v>
      </c>
      <c r="C60" s="71">
        <v>2005</v>
      </c>
      <c r="D60" s="78">
        <v>12</v>
      </c>
      <c r="E60" s="78">
        <v>13.7</v>
      </c>
      <c r="F60" s="78">
        <v>12.9</v>
      </c>
      <c r="G60" s="78">
        <v>13.85</v>
      </c>
      <c r="H60" s="59">
        <f>SUM(D60:G60)</f>
        <v>52.45</v>
      </c>
      <c r="I60" s="74"/>
      <c r="J60" s="74"/>
      <c r="K60" s="9">
        <f>RANK(H60,(H$5:H$9,H$18:H$22,H$31:H$35,H$44:H$48,H$94:H$103,H$57:H$61,H$69:H$73,H$81:H$85))</f>
        <v>20</v>
      </c>
      <c r="L60" s="10">
        <f>SUM(H60:J60)</f>
        <v>52.45</v>
      </c>
      <c r="M60" s="58">
        <f>RANK(L60,(L$5:L$9,L$18:L$22,L$31:L$35,L$44:L$48,L$94:L$103,L$57:L$61,L$69:L$73,L$81:L$85))</f>
        <v>22</v>
      </c>
    </row>
    <row r="61" spans="2:13" ht="12.75">
      <c r="B61" s="72"/>
      <c r="C61" s="71"/>
      <c r="D61" s="78">
        <v>0</v>
      </c>
      <c r="E61" s="78">
        <v>0</v>
      </c>
      <c r="F61" s="78">
        <v>0</v>
      </c>
      <c r="G61" s="78">
        <v>0</v>
      </c>
      <c r="H61" s="59">
        <f>SUM(D61:G61)</f>
        <v>0</v>
      </c>
      <c r="I61" s="74"/>
      <c r="J61" s="74"/>
      <c r="K61" s="9">
        <f>RANK(H61,(H$5:H$9,H$18:H$22,H$31:H$35,H$44:H$48,H$94:H$103,H$57:H$61,H$69:H$73,H$81:H$85))</f>
        <v>25</v>
      </c>
      <c r="L61" s="10">
        <f>SUM(H61:J61)</f>
        <v>0</v>
      </c>
      <c r="M61" s="58">
        <f>RANK(L61,(L$5:L$9,L$18:L$22,L$31:L$35,L$44:L$48,L$94:L$103,L$57:L$61,L$69:L$73,L$81:L$85))</f>
        <v>25</v>
      </c>
    </row>
    <row r="62" spans="2:13" ht="12.75">
      <c r="B62" s="9"/>
      <c r="C62" s="9"/>
      <c r="D62" s="20"/>
      <c r="E62" s="20"/>
      <c r="F62" s="20"/>
      <c r="G62" s="20"/>
      <c r="H62" s="20"/>
      <c r="I62" s="74"/>
      <c r="J62" s="74"/>
      <c r="K62" s="9"/>
      <c r="L62" s="21"/>
      <c r="M62" s="9"/>
    </row>
    <row r="63" spans="2:13" ht="12.75" customHeight="1">
      <c r="B63" s="14"/>
      <c r="C63" s="14"/>
      <c r="D63" s="15"/>
      <c r="E63" s="15" t="s">
        <v>7</v>
      </c>
      <c r="F63" s="15" t="s">
        <v>7</v>
      </c>
      <c r="G63" s="15"/>
      <c r="H63" s="15" t="s">
        <v>7</v>
      </c>
      <c r="I63" s="75"/>
      <c r="J63" s="75"/>
      <c r="K63" s="143">
        <f>RANK(H64,(H$12,H$25,H$38,H$51,H$64,H$76,H$88))</f>
        <v>5</v>
      </c>
      <c r="L63" s="14"/>
      <c r="M63" s="141">
        <f>RANK(L64,(L$12,L$25,L$38,L$51,L$64,L$76,L$88))</f>
        <v>5</v>
      </c>
    </row>
    <row r="64" spans="2:13" ht="12.75" customHeight="1">
      <c r="B64" s="12" t="s">
        <v>3</v>
      </c>
      <c r="C64" s="12"/>
      <c r="D64" s="13">
        <f>(LARGE(D57:D61,1))+(LARGE(D57:D61,2))+(LARGE(D57:D61,3))+(LARGE(D57:D61,4))</f>
        <v>52.55</v>
      </c>
      <c r="E64" s="13">
        <f>(LARGE(E57:E61,1))+(LARGE(E57:E61,2))+(LARGE(E57:E61,3))+(LARGE(E57:E61,4))</f>
        <v>51.25000000000001</v>
      </c>
      <c r="F64" s="13">
        <f>(LARGE(F57:F61,1))+(LARGE(F57:F61,2))+(LARGE(F57:F61,3))+(LARGE(F57:F61,4))</f>
        <v>50.75</v>
      </c>
      <c r="G64" s="13">
        <f>(LARGE(G57:G61,1))+(LARGE(G57:G61,2))+(LARGE(G57:G61,3))+(LARGE(G57:G61,4))</f>
        <v>52.699999999999996</v>
      </c>
      <c r="H64" s="13">
        <f>SUM(D64:G64)</f>
        <v>207.25</v>
      </c>
      <c r="I64" s="80">
        <v>166.15</v>
      </c>
      <c r="J64" s="80"/>
      <c r="K64" s="144"/>
      <c r="L64" s="17">
        <f>SUM(H64:J64)</f>
        <v>373.4</v>
      </c>
      <c r="M64" s="142"/>
    </row>
    <row r="65" spans="2:13" ht="12.75" customHeight="1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2:13" ht="14.25" hidden="1">
      <c r="B66" s="145"/>
      <c r="C66" s="145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3" ht="15" customHeight="1" hidden="1">
      <c r="A67" s="29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2:13" ht="12.75" hidden="1">
      <c r="B68" s="6" t="s">
        <v>0</v>
      </c>
      <c r="C68" s="7" t="s">
        <v>8</v>
      </c>
      <c r="D68" s="7" t="s">
        <v>4</v>
      </c>
      <c r="E68" s="7" t="s">
        <v>5</v>
      </c>
      <c r="F68" s="7" t="s">
        <v>13</v>
      </c>
      <c r="G68" s="7" t="s">
        <v>6</v>
      </c>
      <c r="H68" s="7" t="s">
        <v>1</v>
      </c>
      <c r="I68" s="7" t="s">
        <v>10</v>
      </c>
      <c r="J68" s="7" t="s">
        <v>9</v>
      </c>
      <c r="K68" s="7" t="s">
        <v>2</v>
      </c>
      <c r="L68" s="7" t="s">
        <v>12</v>
      </c>
      <c r="M68" s="7" t="s">
        <v>11</v>
      </c>
    </row>
    <row r="69" spans="2:13" ht="12.75" hidden="1">
      <c r="B69" s="72"/>
      <c r="C69" s="71"/>
      <c r="D69" s="78">
        <v>0</v>
      </c>
      <c r="E69" s="78">
        <v>0</v>
      </c>
      <c r="F69" s="78">
        <v>0</v>
      </c>
      <c r="G69" s="78">
        <v>0</v>
      </c>
      <c r="H69" s="59">
        <f>SUM(D69:G69)</f>
        <v>0</v>
      </c>
      <c r="I69" s="79"/>
      <c r="J69" s="79"/>
      <c r="K69" s="9">
        <f>RANK(H69,(H$5:H$9,H$18:H$22,H$31:H$35,H$44:H$48,H$94:H$103,H$57:H$61,H$69:H$73,H$81:H$85))</f>
        <v>25</v>
      </c>
      <c r="L69" s="60">
        <f>SUM(H69:J69)</f>
        <v>0</v>
      </c>
      <c r="M69" s="58">
        <f>RANK(L69,(L$5:L$9,L$18:L$22,L$31:L$35,L$44:L$48,L$94:L$103,L$57:L$61,L$69:L$73,L$81:L$85))</f>
        <v>25</v>
      </c>
    </row>
    <row r="70" spans="2:13" ht="12.75" hidden="1">
      <c r="B70" s="72"/>
      <c r="C70" s="71"/>
      <c r="D70" s="78">
        <v>0</v>
      </c>
      <c r="E70" s="78">
        <v>0</v>
      </c>
      <c r="F70" s="78">
        <v>0</v>
      </c>
      <c r="G70" s="78">
        <v>0</v>
      </c>
      <c r="H70" s="59">
        <f>SUM(D70:G70)</f>
        <v>0</v>
      </c>
      <c r="I70" s="74"/>
      <c r="J70" s="74"/>
      <c r="K70" s="9">
        <f>RANK(H70,(H$5:H$9,H$18:H$22,H$31:H$35,H$44:H$48,H$94:H$103,H$57:H$61,H$69:H$73,H$81:H$85))</f>
        <v>25</v>
      </c>
      <c r="L70" s="10">
        <f>SUM(H70:J70)</f>
        <v>0</v>
      </c>
      <c r="M70" s="58">
        <f>RANK(L70,(L$5:L$9,L$18:L$22,L$31:L$35,L$44:L$48,L$94:L$103,L$57:L$61,L$69:L$73,L$81:L$85))</f>
        <v>25</v>
      </c>
    </row>
    <row r="71" spans="2:13" ht="12.75" hidden="1">
      <c r="B71" s="114"/>
      <c r="C71" s="71"/>
      <c r="D71" s="78">
        <v>0</v>
      </c>
      <c r="E71" s="78">
        <v>0</v>
      </c>
      <c r="F71" s="78">
        <v>0</v>
      </c>
      <c r="G71" s="78">
        <v>0</v>
      </c>
      <c r="H71" s="59">
        <f>SUM(D71:G71)</f>
        <v>0</v>
      </c>
      <c r="I71" s="74"/>
      <c r="J71" s="74"/>
      <c r="K71" s="9">
        <f>RANK(H71,(H$5:H$9,H$18:H$22,H$31:H$35,H$44:H$48,H$94:H$103,H$57:H$61,H$69:H$73,H$81:H$85))</f>
        <v>25</v>
      </c>
      <c r="L71" s="10">
        <f>SUM(H71:J71)</f>
        <v>0</v>
      </c>
      <c r="M71" s="58">
        <f>RANK(L71,(L$5:L$9,L$18:L$22,L$31:L$35,L$44:L$48,L$94:L$103,L$57:L$61,L$69:L$73,L$81:L$85))</f>
        <v>25</v>
      </c>
    </row>
    <row r="72" spans="2:13" ht="12.75" hidden="1">
      <c r="B72" s="72"/>
      <c r="C72" s="71"/>
      <c r="D72" s="78">
        <v>0</v>
      </c>
      <c r="E72" s="78">
        <v>0</v>
      </c>
      <c r="F72" s="78">
        <v>0</v>
      </c>
      <c r="G72" s="78">
        <v>0</v>
      </c>
      <c r="H72" s="59">
        <f>SUM(D72:G72)</f>
        <v>0</v>
      </c>
      <c r="I72" s="74"/>
      <c r="J72" s="74"/>
      <c r="K72" s="9">
        <f>RANK(H72,(H$5:H$9,H$18:H$22,H$31:H$35,H$44:H$48,H$94:H$103,H$57:H$61,H$69:H$73,H$81:H$85))</f>
        <v>25</v>
      </c>
      <c r="L72" s="10">
        <f>SUM(H72:J72)</f>
        <v>0</v>
      </c>
      <c r="M72" s="58">
        <f>RANK(L72,(L$5:L$9,L$18:L$22,L$31:L$35,L$44:L$48,L$94:L$103,L$57:L$61,L$69:L$73,L$81:L$85))</f>
        <v>25</v>
      </c>
    </row>
    <row r="73" spans="2:13" ht="12.75" hidden="1">
      <c r="B73" s="72"/>
      <c r="C73" s="71"/>
      <c r="D73" s="78">
        <v>0</v>
      </c>
      <c r="E73" s="78">
        <v>0</v>
      </c>
      <c r="F73" s="78">
        <v>0</v>
      </c>
      <c r="G73" s="78">
        <v>0</v>
      </c>
      <c r="H73" s="59">
        <f>SUM(D73:G73)</f>
        <v>0</v>
      </c>
      <c r="I73" s="74"/>
      <c r="J73" s="74"/>
      <c r="K73" s="9">
        <f>RANK(H73,(H$5:H$9,H$18:H$22,H$31:H$35,H$44:H$48,H$94:H$103,H$57:H$61,H$69:H$73,H$81:H$85))</f>
        <v>25</v>
      </c>
      <c r="L73" s="10">
        <f>SUM(H73:J73)</f>
        <v>0</v>
      </c>
      <c r="M73" s="58">
        <f>RANK(L73,(L$5:L$9,L$18:L$22,L$31:L$35,L$44:L$48,L$94:L$103,L$57:L$61,L$69:L$73,L$81:L$85))</f>
        <v>25</v>
      </c>
    </row>
    <row r="74" spans="2:13" ht="12.75" hidden="1">
      <c r="B74" s="9"/>
      <c r="C74" s="9"/>
      <c r="D74" s="20"/>
      <c r="E74" s="20"/>
      <c r="F74" s="20"/>
      <c r="G74" s="20"/>
      <c r="H74" s="20"/>
      <c r="I74" s="74"/>
      <c r="J74" s="74"/>
      <c r="K74" s="9"/>
      <c r="L74" s="21"/>
      <c r="M74" s="9"/>
    </row>
    <row r="75" spans="2:13" ht="12.75" customHeight="1" hidden="1">
      <c r="B75" s="14"/>
      <c r="C75" s="14"/>
      <c r="D75" s="15"/>
      <c r="E75" s="15" t="s">
        <v>7</v>
      </c>
      <c r="F75" s="15" t="s">
        <v>7</v>
      </c>
      <c r="G75" s="15"/>
      <c r="H75" s="15" t="s">
        <v>7</v>
      </c>
      <c r="I75" s="75"/>
      <c r="J75" s="75"/>
      <c r="K75" s="143">
        <f>RANK(H76,(H$12,H$25,H$38,H$51,H$64,H$76,H$88))</f>
        <v>6</v>
      </c>
      <c r="L75" s="14"/>
      <c r="M75" s="141">
        <f>RANK(L76,(L$12,L$25,L$38,L$51,L$64,L$76,L$88))</f>
        <v>6</v>
      </c>
    </row>
    <row r="76" spans="2:13" ht="12.75" customHeight="1" hidden="1">
      <c r="B76" s="12" t="s">
        <v>3</v>
      </c>
      <c r="C76" s="12"/>
      <c r="D76" s="13">
        <f>(LARGE(D69:D73,1))+(LARGE(D69:D73,2))+(LARGE(D69:D73,3))+(LARGE(D69:D73,4))</f>
        <v>0</v>
      </c>
      <c r="E76" s="13">
        <f>(LARGE(E69:E73,1))+(LARGE(E69:E73,2))+(LARGE(E69:E73,3))+(LARGE(E69:E73,4))</f>
        <v>0</v>
      </c>
      <c r="F76" s="13">
        <f>(LARGE(F69:F73,1))+(LARGE(F69:F73,2))+(LARGE(F69:F73,3))+(LARGE(F69:F73,4))</f>
        <v>0</v>
      </c>
      <c r="G76" s="13">
        <f>(LARGE(G69:G73,1))+(LARGE(G69:G73,2))+(LARGE(G69:G73,3))+(LARGE(G69:G73,4))</f>
        <v>0</v>
      </c>
      <c r="H76" s="13">
        <f>SUM(D76:G76)</f>
        <v>0</v>
      </c>
      <c r="I76" s="80"/>
      <c r="J76" s="80"/>
      <c r="K76" s="144"/>
      <c r="L76" s="17">
        <f>SUM(H76:J76)</f>
        <v>0</v>
      </c>
      <c r="M76" s="142"/>
    </row>
    <row r="77" spans="2:13" ht="12.75" customHeight="1" hidden="1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2:13" ht="14.25" hidden="1">
      <c r="B78" s="145"/>
      <c r="C78" s="145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3" ht="15" customHeight="1" hidden="1">
      <c r="A79" s="29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2:13" ht="12.75" hidden="1">
      <c r="B80" s="6" t="s">
        <v>0</v>
      </c>
      <c r="C80" s="7" t="s">
        <v>8</v>
      </c>
      <c r="D80" s="7" t="s">
        <v>4</v>
      </c>
      <c r="E80" s="7" t="s">
        <v>5</v>
      </c>
      <c r="F80" s="7" t="s">
        <v>13</v>
      </c>
      <c r="G80" s="7" t="s">
        <v>6</v>
      </c>
      <c r="H80" s="7" t="s">
        <v>1</v>
      </c>
      <c r="I80" s="7" t="s">
        <v>10</v>
      </c>
      <c r="J80" s="7" t="s">
        <v>9</v>
      </c>
      <c r="K80" s="7" t="s">
        <v>2</v>
      </c>
      <c r="L80" s="7" t="s">
        <v>12</v>
      </c>
      <c r="M80" s="7" t="s">
        <v>11</v>
      </c>
    </row>
    <row r="81" spans="2:13" ht="12.75" hidden="1">
      <c r="B81" s="72"/>
      <c r="C81" s="71"/>
      <c r="D81" s="78">
        <v>0</v>
      </c>
      <c r="E81" s="78">
        <v>0</v>
      </c>
      <c r="F81" s="78">
        <v>0</v>
      </c>
      <c r="G81" s="78">
        <v>0</v>
      </c>
      <c r="H81" s="59">
        <f>SUM(D81:G81)</f>
        <v>0</v>
      </c>
      <c r="I81" s="79"/>
      <c r="J81" s="79"/>
      <c r="K81" s="9">
        <f>RANK(H81,(H$5:H$9,H$18:H$22,H$31:H$35,H$44:H$48,H$94:H$103,H$57:H$61,H$69:H$73,H$81:H$85))</f>
        <v>25</v>
      </c>
      <c r="L81" s="60">
        <f>SUM(H81:J81)</f>
        <v>0</v>
      </c>
      <c r="M81" s="58">
        <f>RANK(L81,(L$5:L$9,L$18:L$22,L$31:L$35,L$44:L$48,L$94:L$103,L$57:L$61,L$69:L$73,L$81:L$85))</f>
        <v>25</v>
      </c>
    </row>
    <row r="82" spans="2:13" ht="12.75" hidden="1">
      <c r="B82" s="72"/>
      <c r="C82" s="71"/>
      <c r="D82" s="78">
        <v>0</v>
      </c>
      <c r="E82" s="78">
        <v>0</v>
      </c>
      <c r="F82" s="78">
        <v>0</v>
      </c>
      <c r="G82" s="78">
        <v>0</v>
      </c>
      <c r="H82" s="59">
        <f>SUM(D82:G82)</f>
        <v>0</v>
      </c>
      <c r="I82" s="74"/>
      <c r="J82" s="74"/>
      <c r="K82" s="9">
        <f>RANK(H82,(H$5:H$9,H$18:H$22,H$31:H$35,H$44:H$48,H$94:H$103,H$57:H$61,H$69:H$73,H$81:H$85))</f>
        <v>25</v>
      </c>
      <c r="L82" s="10">
        <f>SUM(H82:J82)</f>
        <v>0</v>
      </c>
      <c r="M82" s="58">
        <f>RANK(L82,(L$5:L$9,L$18:L$22,L$31:L$35,L$44:L$48,L$94:L$103,L$57:L$61,L$69:L$73,L$81:L$85))</f>
        <v>25</v>
      </c>
    </row>
    <row r="83" spans="2:13" ht="12.75" hidden="1">
      <c r="B83" s="114"/>
      <c r="C83" s="71"/>
      <c r="D83" s="78">
        <v>0</v>
      </c>
      <c r="E83" s="78">
        <v>0</v>
      </c>
      <c r="F83" s="78">
        <v>0</v>
      </c>
      <c r="G83" s="78">
        <v>0</v>
      </c>
      <c r="H83" s="59">
        <f>SUM(D83:G83)</f>
        <v>0</v>
      </c>
      <c r="I83" s="74"/>
      <c r="J83" s="74"/>
      <c r="K83" s="9">
        <f>RANK(H83,(H$5:H$9,H$18:H$22,H$31:H$35,H$44:H$48,H$94:H$103,H$57:H$61,H$69:H$73,H$81:H$85))</f>
        <v>25</v>
      </c>
      <c r="L83" s="10">
        <f>SUM(H83:J83)</f>
        <v>0</v>
      </c>
      <c r="M83" s="58">
        <f>RANK(L83,(L$5:L$9,L$18:L$22,L$31:L$35,L$44:L$48,L$94:L$103,L$57:L$61,L$69:L$73,L$81:L$85))</f>
        <v>25</v>
      </c>
    </row>
    <row r="84" spans="2:13" ht="12.75" hidden="1">
      <c r="B84" s="72"/>
      <c r="C84" s="88"/>
      <c r="D84" s="78">
        <v>0</v>
      </c>
      <c r="E84" s="78">
        <v>0</v>
      </c>
      <c r="F84" s="78">
        <v>0</v>
      </c>
      <c r="G84" s="78">
        <v>0</v>
      </c>
      <c r="H84" s="59">
        <f>SUM(D84:G84)</f>
        <v>0</v>
      </c>
      <c r="I84" s="74"/>
      <c r="J84" s="74"/>
      <c r="K84" s="9">
        <f>RANK(H84,(H$5:H$9,H$18:H$22,H$31:H$35,H$44:H$48,H$94:H$103,H$57:H$61,H$69:H$73,H$81:H$85))</f>
        <v>25</v>
      </c>
      <c r="L84" s="10">
        <f>SUM(H84:J84)</f>
        <v>0</v>
      </c>
      <c r="M84" s="58">
        <f>RANK(L84,(L$5:L$9,L$18:L$22,L$31:L$35,L$44:L$48,L$94:L$103,L$57:L$61,L$69:L$73,L$81:L$85))</f>
        <v>25</v>
      </c>
    </row>
    <row r="85" spans="2:13" ht="12.75" hidden="1">
      <c r="B85" s="72"/>
      <c r="C85" s="71"/>
      <c r="D85" s="78">
        <v>0</v>
      </c>
      <c r="E85" s="78">
        <v>0</v>
      </c>
      <c r="F85" s="78">
        <v>0</v>
      </c>
      <c r="G85" s="78">
        <v>0</v>
      </c>
      <c r="H85" s="59">
        <f>SUM(D85:G85)</f>
        <v>0</v>
      </c>
      <c r="I85" s="74"/>
      <c r="J85" s="74"/>
      <c r="K85" s="9">
        <f>RANK(H85,(H$5:H$9,H$18:H$22,H$31:H$35,H$44:H$48,H$94:H$103,H$57:H$61,H$69:H$73,H$81:H$85))</f>
        <v>25</v>
      </c>
      <c r="L85" s="10">
        <f>SUM(H85:J85)</f>
        <v>0</v>
      </c>
      <c r="M85" s="58">
        <f>RANK(L85,(L$5:L$9,L$18:L$22,L$31:L$35,L$44:L$48,L$94:L$103,L$57:L$61,L$69:L$73,L$81:L$85))</f>
        <v>25</v>
      </c>
    </row>
    <row r="86" spans="2:13" ht="12.75" hidden="1">
      <c r="B86" s="9"/>
      <c r="C86" s="9"/>
      <c r="D86" s="20"/>
      <c r="E86" s="20"/>
      <c r="F86" s="20"/>
      <c r="G86" s="20"/>
      <c r="H86" s="20"/>
      <c r="I86" s="74"/>
      <c r="J86" s="74"/>
      <c r="K86" s="9"/>
      <c r="L86" s="21"/>
      <c r="M86" s="9"/>
    </row>
    <row r="87" spans="2:13" ht="12.75" customHeight="1" hidden="1">
      <c r="B87" s="14"/>
      <c r="C87" s="14"/>
      <c r="D87" s="15"/>
      <c r="E87" s="15" t="s">
        <v>7</v>
      </c>
      <c r="F87" s="15" t="s">
        <v>7</v>
      </c>
      <c r="G87" s="15"/>
      <c r="H87" s="15" t="s">
        <v>7</v>
      </c>
      <c r="I87" s="75"/>
      <c r="J87" s="75"/>
      <c r="K87" s="143">
        <f>RANK(H88,(H$12,H$25,H$38,H$51,H$64,H$76,H$88))</f>
        <v>6</v>
      </c>
      <c r="L87" s="14"/>
      <c r="M87" s="141">
        <f>RANK(L88,(L$12,L$25,L$38,L$51,L$64,L$76,L$88))</f>
        <v>6</v>
      </c>
    </row>
    <row r="88" spans="2:13" ht="12.75" customHeight="1" hidden="1">
      <c r="B88" s="12" t="s">
        <v>3</v>
      </c>
      <c r="C88" s="12"/>
      <c r="D88" s="13">
        <f>(LARGE(D81:D85,1))+(LARGE(D81:D85,2))+(LARGE(D81:D85,3))+(LARGE(D81:D85,4))</f>
        <v>0</v>
      </c>
      <c r="E88" s="13">
        <f>(LARGE(E81:E85,1))+(LARGE(E81:E85,2))+(LARGE(E81:E85,3))+(LARGE(E81:E85,4))</f>
        <v>0</v>
      </c>
      <c r="F88" s="13">
        <f>(LARGE(F81:F85,1))+(LARGE(F81:F85,2))+(LARGE(F81:F85,3))+(LARGE(F81:F85,4))</f>
        <v>0</v>
      </c>
      <c r="G88" s="13">
        <f>(LARGE(G81:G85,1))+(LARGE(G81:G85,2))+(LARGE(G81:G85,3))+(LARGE(G81:G85,4))</f>
        <v>0</v>
      </c>
      <c r="H88" s="13">
        <f>SUM(D88:G88)</f>
        <v>0</v>
      </c>
      <c r="I88" s="80"/>
      <c r="J88" s="80"/>
      <c r="K88" s="144"/>
      <c r="L88" s="17">
        <f>SUM(H88:J88)</f>
        <v>0</v>
      </c>
      <c r="M88" s="142"/>
    </row>
    <row r="89" spans="2:13" ht="12.75" customHeight="1" hidden="1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2:13" ht="12.7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2:12" ht="15.75">
      <c r="B91" s="146" t="s">
        <v>14</v>
      </c>
      <c r="C91" s="146"/>
      <c r="D91" s="5"/>
      <c r="E91" s="5"/>
      <c r="F91" s="5"/>
      <c r="G91" s="5"/>
      <c r="H91" s="3"/>
      <c r="I91" s="3"/>
      <c r="J91" s="3"/>
      <c r="K91" s="2"/>
      <c r="L91" s="2"/>
    </row>
    <row r="92" ht="15" customHeight="1">
      <c r="A92" s="29"/>
    </row>
    <row r="93" spans="2:13" ht="12.75">
      <c r="B93" s="6" t="s">
        <v>0</v>
      </c>
      <c r="C93" s="7" t="s">
        <v>8</v>
      </c>
      <c r="D93" s="7" t="s">
        <v>4</v>
      </c>
      <c r="E93" s="7" t="s">
        <v>5</v>
      </c>
      <c r="F93" s="7" t="s">
        <v>13</v>
      </c>
      <c r="G93" s="7" t="s">
        <v>6</v>
      </c>
      <c r="H93" s="7" t="s">
        <v>1</v>
      </c>
      <c r="I93" s="7" t="s">
        <v>10</v>
      </c>
      <c r="J93" s="7" t="s">
        <v>9</v>
      </c>
      <c r="K93" s="7" t="s">
        <v>2</v>
      </c>
      <c r="L93" s="7" t="s">
        <v>12</v>
      </c>
      <c r="M93" s="7" t="s">
        <v>11</v>
      </c>
    </row>
    <row r="94" spans="2:13" ht="12.75">
      <c r="B94" s="72" t="s">
        <v>242</v>
      </c>
      <c r="C94" s="71">
        <v>2005</v>
      </c>
      <c r="D94" s="78">
        <v>14.5</v>
      </c>
      <c r="E94" s="78">
        <v>12.15</v>
      </c>
      <c r="F94" s="78">
        <v>13.85</v>
      </c>
      <c r="G94" s="78">
        <v>15.4</v>
      </c>
      <c r="H94" s="59">
        <f aca="true" t="shared" si="0" ref="H94:H103">SUM(D94:G94)</f>
        <v>55.9</v>
      </c>
      <c r="I94" s="79">
        <v>55</v>
      </c>
      <c r="J94" s="79"/>
      <c r="K94" s="9">
        <f>RANK(H94,(H$5:H$9,H$18:H$22,H$31:H$35,H$44:H$48,H$94:H$103,H$57:H$61,H$69:H$73,H$81:H$85))</f>
        <v>18</v>
      </c>
      <c r="L94" s="60">
        <f aca="true" t="shared" si="1" ref="L94:L103">SUM(H94:J94)</f>
        <v>110.9</v>
      </c>
      <c r="M94" s="58">
        <f>RANK(L94,(L$5:L$9,L$18:L$22,L$31:L$35,L$44:L$48,L$94:L$103,L$57:L$61,L$69:L$73,L$81:L$85))</f>
        <v>17</v>
      </c>
    </row>
    <row r="95" spans="2:13" ht="12.75">
      <c r="B95" s="72" t="s">
        <v>213</v>
      </c>
      <c r="C95" s="71">
        <v>2005</v>
      </c>
      <c r="D95" s="78">
        <v>15</v>
      </c>
      <c r="E95" s="78">
        <v>14.6</v>
      </c>
      <c r="F95" s="78">
        <v>14.5</v>
      </c>
      <c r="G95" s="78">
        <v>14.6</v>
      </c>
      <c r="H95" s="59">
        <f t="shared" si="0"/>
        <v>58.7</v>
      </c>
      <c r="I95" s="79">
        <v>57.65</v>
      </c>
      <c r="J95" s="79"/>
      <c r="K95" s="9">
        <f>RANK(H95,(H$5:H$9,H$18:H$22,H$31:H$35,H$44:H$48,H$94:H$103,H$57:H$61,H$69:H$73,H$81:H$85))</f>
        <v>11</v>
      </c>
      <c r="L95" s="60">
        <f t="shared" si="1"/>
        <v>116.35</v>
      </c>
      <c r="M95" s="58">
        <f>RANK(L95,(L$5:L$9,L$18:L$22,L$31:L$35,L$44:L$48,L$94:L$103,L$57:L$61,L$69:L$73,L$81:L$85))</f>
        <v>12</v>
      </c>
    </row>
    <row r="96" spans="2:13" ht="12.75" hidden="1">
      <c r="B96" s="114"/>
      <c r="C96" s="71"/>
      <c r="D96" s="78">
        <v>0</v>
      </c>
      <c r="E96" s="78">
        <v>0</v>
      </c>
      <c r="F96" s="78">
        <v>0</v>
      </c>
      <c r="G96" s="78">
        <v>0</v>
      </c>
      <c r="H96" s="59">
        <f t="shared" si="0"/>
        <v>0</v>
      </c>
      <c r="I96" s="79"/>
      <c r="J96" s="79"/>
      <c r="K96" s="9">
        <f>RANK(H96,(H$5:H$9,H$18:H$22,H$31:H$35,H$44:H$48,H$94:H$103,H$57:H$61,H$69:H$73,H$81:H$85))</f>
        <v>25</v>
      </c>
      <c r="L96" s="60">
        <f t="shared" si="1"/>
        <v>0</v>
      </c>
      <c r="M96" s="58">
        <f>RANK(L96,(L$5:L$9,L$18:L$22,L$31:L$35,L$44:L$48,L$94:L$103,L$57:L$61,L$69:L$73,L$81:L$85))</f>
        <v>25</v>
      </c>
    </row>
    <row r="97" spans="2:13" ht="12.75" hidden="1">
      <c r="B97" s="72"/>
      <c r="C97" s="71"/>
      <c r="D97" s="78">
        <v>0</v>
      </c>
      <c r="E97" s="78">
        <v>0</v>
      </c>
      <c r="F97" s="78">
        <v>0</v>
      </c>
      <c r="G97" s="78">
        <v>0</v>
      </c>
      <c r="H97" s="59">
        <f t="shared" si="0"/>
        <v>0</v>
      </c>
      <c r="I97" s="79"/>
      <c r="J97" s="79"/>
      <c r="K97" s="9">
        <f>RANK(H97,(H$5:H$9,H$18:H$22,H$31:H$35,H$44:H$48,H$94:H$103,H$57:H$61,H$69:H$73,H$81:H$85))</f>
        <v>25</v>
      </c>
      <c r="L97" s="60">
        <f t="shared" si="1"/>
        <v>0</v>
      </c>
      <c r="M97" s="58">
        <f>RANK(L97,(L$5:L$9,L$18:L$22,L$31:L$35,L$44:L$48,L$94:L$103,L$57:L$61,L$69:L$73,L$81:L$85))</f>
        <v>25</v>
      </c>
    </row>
    <row r="98" spans="2:13" ht="12.75" hidden="1">
      <c r="B98" s="72"/>
      <c r="C98" s="71"/>
      <c r="D98" s="78">
        <v>0</v>
      </c>
      <c r="E98" s="78">
        <v>0</v>
      </c>
      <c r="F98" s="78">
        <v>0</v>
      </c>
      <c r="G98" s="78">
        <v>0</v>
      </c>
      <c r="H98" s="59">
        <f t="shared" si="0"/>
        <v>0</v>
      </c>
      <c r="I98" s="79"/>
      <c r="J98" s="79"/>
      <c r="K98" s="9">
        <f>RANK(H98,(H$5:H$9,H$18:H$22,H$31:H$35,H$44:H$48,H$94:H$103,H$57:H$61,H$69:H$73,H$81:H$85))</f>
        <v>25</v>
      </c>
      <c r="L98" s="60">
        <f t="shared" si="1"/>
        <v>0</v>
      </c>
      <c r="M98" s="58">
        <f>RANK(L98,(L$5:L$9,L$18:L$22,L$31:L$35,L$44:L$48,L$94:L$103,L$57:L$61,L$69:L$73,L$81:L$85))</f>
        <v>25</v>
      </c>
    </row>
    <row r="99" spans="2:13" ht="12.75" hidden="1">
      <c r="B99" s="72"/>
      <c r="C99" s="71"/>
      <c r="D99" s="78">
        <v>0</v>
      </c>
      <c r="E99" s="78">
        <v>0</v>
      </c>
      <c r="F99" s="78">
        <v>0</v>
      </c>
      <c r="G99" s="78">
        <v>0</v>
      </c>
      <c r="H99" s="59">
        <f t="shared" si="0"/>
        <v>0</v>
      </c>
      <c r="I99" s="79"/>
      <c r="J99" s="79"/>
      <c r="K99" s="9">
        <f>RANK(H99,(H$5:H$9,H$18:H$22,H$31:H$35,H$44:H$48,H$94:H$103,H$57:H$61,H$69:H$73,H$81:H$85))</f>
        <v>25</v>
      </c>
      <c r="L99" s="60">
        <f t="shared" si="1"/>
        <v>0</v>
      </c>
      <c r="M99" s="58">
        <f>RANK(L99,(L$5:L$9,L$18:L$22,L$31:L$35,L$44:L$48,L$94:L$103,L$57:L$61,L$69:L$73,L$81:L$85))</f>
        <v>25</v>
      </c>
    </row>
    <row r="100" spans="2:13" ht="12.75" hidden="1">
      <c r="B100" s="72"/>
      <c r="C100" s="71"/>
      <c r="D100" s="78">
        <v>0</v>
      </c>
      <c r="E100" s="78">
        <v>0</v>
      </c>
      <c r="F100" s="78">
        <v>0</v>
      </c>
      <c r="G100" s="78">
        <v>0</v>
      </c>
      <c r="H100" s="59">
        <f t="shared" si="0"/>
        <v>0</v>
      </c>
      <c r="I100" s="79"/>
      <c r="J100" s="79"/>
      <c r="K100" s="9">
        <f>RANK(H100,(H$5:H$9,H$18:H$22,H$31:H$35,H$44:H$48,H$94:H$103,H$57:H$61,H$69:H$73,H$81:H$85))</f>
        <v>25</v>
      </c>
      <c r="L100" s="60">
        <f t="shared" si="1"/>
        <v>0</v>
      </c>
      <c r="M100" s="58">
        <f>RANK(L100,(L$5:L$9,L$18:L$22,L$31:L$35,L$44:L$48,L$94:L$103,L$57:L$61,L$69:L$73,L$81:L$85))</f>
        <v>25</v>
      </c>
    </row>
    <row r="101" spans="2:13" ht="12.75" hidden="1">
      <c r="B101" s="72"/>
      <c r="C101" s="71"/>
      <c r="D101" s="78">
        <v>0</v>
      </c>
      <c r="E101" s="78">
        <v>0</v>
      </c>
      <c r="F101" s="78">
        <v>0</v>
      </c>
      <c r="G101" s="78">
        <v>0</v>
      </c>
      <c r="H101" s="59">
        <f t="shared" si="0"/>
        <v>0</v>
      </c>
      <c r="I101" s="79"/>
      <c r="J101" s="79"/>
      <c r="K101" s="9">
        <f>RANK(H101,(H$5:H$9,H$18:H$22,H$31:H$35,H$44:H$48,H$94:H$103,H$57:H$61,H$69:H$73,H$81:H$85))</f>
        <v>25</v>
      </c>
      <c r="L101" s="60">
        <f t="shared" si="1"/>
        <v>0</v>
      </c>
      <c r="M101" s="58">
        <f>RANK(L101,(L$5:L$9,L$18:L$22,L$31:L$35,L$44:L$48,L$94:L$103,L$57:L$61,L$69:L$73,L$81:L$85))</f>
        <v>25</v>
      </c>
    </row>
    <row r="102" spans="2:13" ht="12.75" customHeight="1" hidden="1">
      <c r="B102" s="72"/>
      <c r="C102" s="71"/>
      <c r="D102" s="78">
        <v>0</v>
      </c>
      <c r="E102" s="78">
        <v>0</v>
      </c>
      <c r="F102" s="78">
        <v>0</v>
      </c>
      <c r="G102" s="78">
        <v>0</v>
      </c>
      <c r="H102" s="59">
        <f t="shared" si="0"/>
        <v>0</v>
      </c>
      <c r="I102" s="79"/>
      <c r="J102" s="79"/>
      <c r="K102" s="9">
        <f>RANK(H102,(H$5:H$9,H$18:H$22,H$31:H$35,H$44:H$48,H$94:H$103,H$57:H$61,H$69:H$73,H$81:H$85))</f>
        <v>25</v>
      </c>
      <c r="L102" s="60">
        <f t="shared" si="1"/>
        <v>0</v>
      </c>
      <c r="M102" s="58">
        <f>RANK(L102,(L$5:L$9,L$18:L$22,L$31:L$35,L$44:L$48,L$94:L$103,L$57:L$61,L$69:L$73,L$81:L$85))</f>
        <v>25</v>
      </c>
    </row>
    <row r="103" spans="2:13" ht="12.75" customHeight="1" hidden="1">
      <c r="B103" s="72"/>
      <c r="C103" s="71"/>
      <c r="D103" s="78">
        <v>0</v>
      </c>
      <c r="E103" s="78">
        <v>0</v>
      </c>
      <c r="F103" s="78">
        <v>0</v>
      </c>
      <c r="G103" s="78">
        <v>0</v>
      </c>
      <c r="H103" s="59">
        <f t="shared" si="0"/>
        <v>0</v>
      </c>
      <c r="I103" s="79"/>
      <c r="J103" s="79"/>
      <c r="K103" s="9">
        <f>RANK(H103,(H$5:H$9,H$18:H$22,H$31:H$35,H$44:H$48,H$94:H$103,H$57:H$61,H$69:H$73,H$81:H$85))</f>
        <v>25</v>
      </c>
      <c r="L103" s="60">
        <f t="shared" si="1"/>
        <v>0</v>
      </c>
      <c r="M103" s="58">
        <f>RANK(L103,(L$5:L$9,L$18:L$22,L$31:L$35,L$44:L$48,L$94:L$103,L$57:L$61,L$69:L$73,L$81:L$85))</f>
        <v>25</v>
      </c>
    </row>
    <row r="106" spans="1:9" ht="15.75">
      <c r="A106" s="29"/>
      <c r="B106" s="116"/>
      <c r="C106" s="117"/>
      <c r="D106" s="140" t="s">
        <v>234</v>
      </c>
      <c r="E106" s="118"/>
      <c r="F106" s="119"/>
      <c r="G106" s="119"/>
      <c r="H106" s="119"/>
      <c r="I106" s="119"/>
    </row>
    <row r="107" spans="2:9" ht="15.75">
      <c r="B107" s="120"/>
      <c r="C107" s="121"/>
      <c r="D107" s="122" t="s">
        <v>37</v>
      </c>
      <c r="E107" s="123" t="s">
        <v>2</v>
      </c>
      <c r="F107" s="119"/>
      <c r="G107" s="119"/>
      <c r="H107" s="119"/>
      <c r="I107" s="119"/>
    </row>
    <row r="108" spans="2:9" ht="15">
      <c r="B108" s="124"/>
      <c r="C108" s="134" t="s">
        <v>84</v>
      </c>
      <c r="D108" s="126">
        <v>516.85</v>
      </c>
      <c r="E108" s="136">
        <v>1</v>
      </c>
      <c r="F108" s="119"/>
      <c r="G108" s="119"/>
      <c r="H108" s="119"/>
      <c r="I108" s="119"/>
    </row>
    <row r="109" spans="2:9" ht="15">
      <c r="B109" s="127"/>
      <c r="C109" s="134" t="s">
        <v>34</v>
      </c>
      <c r="D109" s="129">
        <v>482.35</v>
      </c>
      <c r="E109" s="136">
        <v>2</v>
      </c>
      <c r="F109" s="119"/>
      <c r="G109" s="119"/>
      <c r="H109" s="119"/>
      <c r="I109" s="119"/>
    </row>
    <row r="110" spans="2:9" ht="15">
      <c r="B110" s="127"/>
      <c r="C110" s="134" t="s">
        <v>85</v>
      </c>
      <c r="D110" s="129">
        <v>481.7</v>
      </c>
      <c r="E110" s="136">
        <v>3</v>
      </c>
      <c r="F110" s="119"/>
      <c r="G110" s="119"/>
      <c r="H110" s="119"/>
      <c r="I110" s="119"/>
    </row>
    <row r="111" spans="2:9" ht="15">
      <c r="B111" s="130"/>
      <c r="C111" s="134" t="s">
        <v>16</v>
      </c>
      <c r="D111" s="132">
        <v>475.65</v>
      </c>
      <c r="E111" s="136">
        <v>4</v>
      </c>
      <c r="F111" s="119"/>
      <c r="G111" s="119"/>
      <c r="H111" s="119"/>
      <c r="I111" s="119"/>
    </row>
    <row r="112" spans="2:9" ht="15">
      <c r="B112" s="133"/>
      <c r="C112" s="134" t="s">
        <v>35</v>
      </c>
      <c r="D112" s="135">
        <v>373.4</v>
      </c>
      <c r="E112" s="136">
        <v>5</v>
      </c>
      <c r="F112" s="119"/>
      <c r="G112" s="119"/>
      <c r="H112" s="119"/>
      <c r="I112" s="119"/>
    </row>
    <row r="113" spans="2:9" ht="15">
      <c r="B113" s="133"/>
      <c r="C113" s="134"/>
      <c r="D113" s="135"/>
      <c r="E113" s="136">
        <v>6</v>
      </c>
      <c r="F113" s="119"/>
      <c r="G113" s="119"/>
      <c r="H113" s="119"/>
      <c r="I113" s="119"/>
    </row>
    <row r="114" spans="2:9" ht="15">
      <c r="B114" s="133"/>
      <c r="C114" s="134"/>
      <c r="D114" s="135"/>
      <c r="E114" s="136"/>
      <c r="F114" s="119"/>
      <c r="G114" s="119"/>
      <c r="H114" s="119"/>
      <c r="I114" s="119"/>
    </row>
    <row r="115" spans="2:9" ht="15">
      <c r="B115" s="133"/>
      <c r="C115" s="134"/>
      <c r="D115" s="135"/>
      <c r="E115" s="136"/>
      <c r="F115" s="119"/>
      <c r="G115" s="119"/>
      <c r="H115" s="119"/>
      <c r="I115" s="119"/>
    </row>
    <row r="117" ht="12.75" customHeight="1"/>
    <row r="118" ht="12.75" customHeight="1"/>
  </sheetData>
  <sheetProtection sheet="1" objects="1" scenarios="1" selectLockedCells="1"/>
  <mergeCells count="22">
    <mergeCell ref="B91:C91"/>
    <mergeCell ref="B2:C2"/>
    <mergeCell ref="B15:C15"/>
    <mergeCell ref="B28:C28"/>
    <mergeCell ref="B41:C41"/>
    <mergeCell ref="B54:C54"/>
    <mergeCell ref="B78:C78"/>
    <mergeCell ref="B66:C66"/>
    <mergeCell ref="K50:K51"/>
    <mergeCell ref="M11:M12"/>
    <mergeCell ref="K11:K12"/>
    <mergeCell ref="M24:M25"/>
    <mergeCell ref="K24:K25"/>
    <mergeCell ref="M37:M38"/>
    <mergeCell ref="K37:K38"/>
    <mergeCell ref="M50:M51"/>
    <mergeCell ref="K87:K88"/>
    <mergeCell ref="M87:M88"/>
    <mergeCell ref="K63:K64"/>
    <mergeCell ref="M63:M64"/>
    <mergeCell ref="K75:K76"/>
    <mergeCell ref="M75:M76"/>
  </mergeCells>
  <conditionalFormatting sqref="B81:B85 B57:B61 B5:B9 B18:B22 B31:B35 B44:B48 B69:B73 B94:B103">
    <cfRule type="expression" priority="1" dxfId="5" stopIfTrue="1">
      <formula>$K5&lt;7</formula>
    </cfRule>
  </conditionalFormatting>
  <conditionalFormatting sqref="K94:K103 K81:K85 K69:K73 K57:K61 K44:K48 K31:K35 K18:K22 K5:K9">
    <cfRule type="cellIs" priority="2" dxfId="5" operator="lessThan" stopIfTrue="1">
      <formula>7</formula>
    </cfRule>
  </conditionalFormatting>
  <conditionalFormatting sqref="M94:M103 M81:M85 M69:M73 M57:M61 M44:M48 M31:M35 M18:M22 M5:M9">
    <cfRule type="cellIs" priority="3" dxfId="15" operator="lessThan" stopIfTrue="1">
      <formula>7</formula>
    </cfRule>
  </conditionalFormatting>
  <conditionalFormatting sqref="C99:C103">
    <cfRule type="cellIs" priority="4" dxfId="0" operator="lessThanOrEqual" stopIfTrue="1">
      <formula>1996</formula>
    </cfRule>
  </conditionalFormatting>
  <conditionalFormatting sqref="C83">
    <cfRule type="cellIs" priority="5" dxfId="0" operator="lessThanOrEqual" stopIfTrue="1">
      <formula>1999</formula>
    </cfRule>
  </conditionalFormatting>
  <conditionalFormatting sqref="C85 C81:C82 C96:C98">
    <cfRule type="cellIs" priority="6" dxfId="0" operator="lessThanOrEqual" stopIfTrue="1">
      <formula>2000</formula>
    </cfRule>
  </conditionalFormatting>
  <conditionalFormatting sqref="C84">
    <cfRule type="cellIs" priority="7" dxfId="0" operator="lessThanOrEqual" stopIfTrue="1">
      <formula>2003</formula>
    </cfRule>
  </conditionalFormatting>
  <conditionalFormatting sqref="C69:C73 C18:C22 C5:C9 C44:C48 C31:C35 C57:C61 C94:C95">
    <cfRule type="cellIs" priority="8" dxfId="0" operator="lessThanOrEqual" stopIfTrue="1">
      <formula>2001</formula>
    </cfRule>
  </conditionalFormatting>
  <printOptions/>
  <pageMargins left="0.3937007874015748" right="0" top="0.49" bottom="0.44" header="0.31496062992125984" footer="0.23"/>
  <pageSetup fitToHeight="2" horizontalDpi="600" verticalDpi="600" orientation="portrait" paperSize="9" scale="83" r:id="rId1"/>
  <headerFooter alignWithMargins="0">
    <oddHeader>&amp;C&amp;"Arial,Fett Kursiv"&amp;16&amp;EJugend A/B</oddHeader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M131"/>
  <sheetViews>
    <sheetView zoomScalePageLayoutView="0" workbookViewId="0" topLeftCell="B60">
      <selection activeCell="D123" sqref="D123"/>
    </sheetView>
  </sheetViews>
  <sheetFormatPr defaultColWidth="11.421875" defaultRowHeight="12.75"/>
  <cols>
    <col min="1" max="1" width="2.28125" style="30" customWidth="1"/>
    <col min="2" max="2" width="20.421875" style="1" bestFit="1" customWidth="1"/>
    <col min="3" max="3" width="5.28125" style="1" customWidth="1"/>
    <col min="4" max="4" width="9.140625" style="1" bestFit="1" customWidth="1"/>
    <col min="5" max="5" width="8.8515625" style="1" bestFit="1" customWidth="1"/>
    <col min="6" max="7" width="9.140625" style="1" bestFit="1" customWidth="1"/>
    <col min="8" max="8" width="7.8515625" style="1" customWidth="1"/>
    <col min="9" max="9" width="7.7109375" style="1" bestFit="1" customWidth="1"/>
    <col min="10" max="10" width="6.28125" style="1" hidden="1" customWidth="1"/>
    <col min="11" max="11" width="5.7109375" style="1" customWidth="1"/>
    <col min="12" max="12" width="9.00390625" style="1" customWidth="1"/>
    <col min="13" max="13" width="10.28125" style="1" customWidth="1"/>
    <col min="14" max="14" width="3.8515625" style="1" customWidth="1"/>
    <col min="15" max="15" width="2.28125" style="1" customWidth="1"/>
    <col min="16" max="16" width="22.8515625" style="1" customWidth="1"/>
    <col min="17" max="18" width="6.57421875" style="1" customWidth="1"/>
    <col min="19" max="16384" width="11.421875" style="1" customWidth="1"/>
  </cols>
  <sheetData>
    <row r="2" spans="1:7" ht="15" customHeight="1">
      <c r="A2" s="29"/>
      <c r="B2" s="145" t="s">
        <v>228</v>
      </c>
      <c r="C2" s="145"/>
      <c r="F2" s="16"/>
      <c r="G2" s="16"/>
    </row>
    <row r="4" spans="1:13" ht="12.75">
      <c r="A4" s="31"/>
      <c r="B4" s="6" t="s">
        <v>0</v>
      </c>
      <c r="C4" s="7" t="s">
        <v>8</v>
      </c>
      <c r="D4" s="7" t="s">
        <v>4</v>
      </c>
      <c r="E4" s="7" t="s">
        <v>5</v>
      </c>
      <c r="F4" s="7" t="s">
        <v>13</v>
      </c>
      <c r="G4" s="7" t="s">
        <v>6</v>
      </c>
      <c r="H4" s="7" t="s">
        <v>1</v>
      </c>
      <c r="I4" s="7" t="s">
        <v>10</v>
      </c>
      <c r="J4" s="7" t="s">
        <v>9</v>
      </c>
      <c r="K4" s="7" t="s">
        <v>2</v>
      </c>
      <c r="L4" s="7" t="s">
        <v>12</v>
      </c>
      <c r="M4" s="7" t="s">
        <v>11</v>
      </c>
    </row>
    <row r="5" spans="2:13" ht="12.75">
      <c r="B5" s="72" t="s">
        <v>74</v>
      </c>
      <c r="C5" s="88">
        <v>2007</v>
      </c>
      <c r="D5" s="78">
        <v>14</v>
      </c>
      <c r="E5" s="78">
        <v>13.8</v>
      </c>
      <c r="F5" s="78">
        <v>13.45</v>
      </c>
      <c r="G5" s="78">
        <v>15.05</v>
      </c>
      <c r="H5" s="11">
        <f>SUM(D5:G5)</f>
        <v>56.3</v>
      </c>
      <c r="I5" s="69">
        <v>58.55</v>
      </c>
      <c r="J5" s="78"/>
      <c r="K5" s="8">
        <f>RANK(H5,(H$5:H$9,H$18:H$22,H$31:H$35,H$44:H$48,H$57:H$61,H$70:H$74,H$83:H$87,H$96:H$100,H$109:H$118))</f>
        <v>17</v>
      </c>
      <c r="L5" s="10">
        <f>SUM(H5:J5)</f>
        <v>114.85</v>
      </c>
      <c r="M5" s="8">
        <f>RANK(L5,(L$5:L$9,L$18:L$22,L$31:L$35,L$44:L$48,L$57:L$61,L$70:L$74,L$83:L$87,L$96:L$100,L$109:L$118))</f>
        <v>11</v>
      </c>
    </row>
    <row r="6" spans="2:13" ht="12.75">
      <c r="B6" s="72" t="s">
        <v>215</v>
      </c>
      <c r="C6" s="88">
        <v>2007</v>
      </c>
      <c r="D6" s="78">
        <v>14.6</v>
      </c>
      <c r="E6" s="78">
        <v>12.35</v>
      </c>
      <c r="F6" s="78">
        <v>15.55</v>
      </c>
      <c r="G6" s="78">
        <v>14.85</v>
      </c>
      <c r="H6" s="11">
        <f>SUM(D6:G6)</f>
        <v>57.35</v>
      </c>
      <c r="I6" s="69">
        <v>55.5</v>
      </c>
      <c r="J6" s="78"/>
      <c r="K6" s="8">
        <f>RANK(H6,(H$5:H$9,H$18:H$22,H$31:H$35,H$44:H$48,H$57:H$61,H$70:H$74,H$83:H$87,H$96:H$100,H$109:H$118))</f>
        <v>11</v>
      </c>
      <c r="L6" s="10">
        <f>SUM(H6:J6)</f>
        <v>112.85</v>
      </c>
      <c r="M6" s="8">
        <f>RANK(L6,(L$5:L$9,L$18:L$22,L$31:L$35,L$44:L$48,L$57:L$61,L$70:L$74,L$83:L$87,L$96:L$100,L$109:L$118))</f>
        <v>14</v>
      </c>
    </row>
    <row r="7" spans="2:13" ht="12.75">
      <c r="B7" s="70" t="s">
        <v>96</v>
      </c>
      <c r="C7" s="88">
        <v>2007</v>
      </c>
      <c r="D7" s="78">
        <v>14.9</v>
      </c>
      <c r="E7" s="78">
        <v>14.35</v>
      </c>
      <c r="F7" s="78">
        <v>15.4</v>
      </c>
      <c r="G7" s="78">
        <v>16.75</v>
      </c>
      <c r="H7" s="11">
        <f>SUM(D7:G7)</f>
        <v>61.4</v>
      </c>
      <c r="I7" s="69">
        <v>61.15</v>
      </c>
      <c r="J7" s="78"/>
      <c r="K7" s="8">
        <f>RANK(H7,(H$5:H$9,H$18:H$22,H$31:H$35,H$44:H$48,H$57:H$61,H$70:H$74,H$83:H$87,H$96:H$100,H$109:H$118))</f>
        <v>3</v>
      </c>
      <c r="L7" s="10">
        <f>SUM(H7:J7)</f>
        <v>122.55</v>
      </c>
      <c r="M7" s="8">
        <f>RANK(L7,(L$5:L$9,L$18:L$22,L$31:L$35,L$44:L$48,L$57:L$61,L$70:L$74,L$83:L$87,L$96:L$100,L$109:L$118))</f>
        <v>3</v>
      </c>
    </row>
    <row r="8" spans="2:13" ht="12.75">
      <c r="B8" s="70" t="s">
        <v>75</v>
      </c>
      <c r="C8" s="88">
        <v>2006</v>
      </c>
      <c r="D8" s="78">
        <v>14.5</v>
      </c>
      <c r="E8" s="78">
        <v>12.55</v>
      </c>
      <c r="F8" s="78">
        <v>15.75</v>
      </c>
      <c r="G8" s="78">
        <v>16.05</v>
      </c>
      <c r="H8" s="41">
        <f>SUM(D8:G8)</f>
        <v>58.849999999999994</v>
      </c>
      <c r="I8" s="69">
        <v>57.65</v>
      </c>
      <c r="J8" s="78"/>
      <c r="K8" s="8">
        <f>RANK(H8,(H$5:H$9,H$18:H$22,H$31:H$35,H$44:H$48,H$57:H$61,H$70:H$74,H$83:H$87,H$96:H$100,H$109:H$118))</f>
        <v>8</v>
      </c>
      <c r="L8" s="139">
        <f>SUM(H8:J8)</f>
        <v>116.5</v>
      </c>
      <c r="M8" s="8">
        <f>RANK(L8,(L$5:L$9,L$18:L$22,L$31:L$35,L$44:L$48,L$57:L$61,L$70:L$74,L$83:L$87,L$96:L$100,L$109:L$118))</f>
        <v>6</v>
      </c>
    </row>
    <row r="9" spans="2:13" ht="12.75">
      <c r="B9" s="70" t="s">
        <v>54</v>
      </c>
      <c r="C9" s="88">
        <v>2006</v>
      </c>
      <c r="D9" s="78">
        <v>18.35</v>
      </c>
      <c r="E9" s="78">
        <v>14.75</v>
      </c>
      <c r="F9" s="78">
        <v>15.6</v>
      </c>
      <c r="G9" s="78">
        <v>17.2</v>
      </c>
      <c r="H9" s="33">
        <f>SUM(D9:G9)</f>
        <v>65.9</v>
      </c>
      <c r="I9" s="82">
        <v>64.9</v>
      </c>
      <c r="J9" s="78"/>
      <c r="K9" s="8">
        <f>RANK(H9,(H$5:H$9,H$18:H$22,H$31:H$35,H$44:H$48,H$57:H$61,H$70:H$74,H$83:H$87,H$96:H$100,H$109:H$118))</f>
        <v>1</v>
      </c>
      <c r="L9" s="21">
        <f>SUM(H9:J9)</f>
        <v>130.8</v>
      </c>
      <c r="M9" s="8">
        <f>RANK(L9,(L$5:L$9,L$18:L$22,L$31:L$35,L$44:L$48,L$57:L$61,L$70:L$74,L$83:L$87,L$96:L$100,L$109:L$118))</f>
        <v>1</v>
      </c>
    </row>
    <row r="10" spans="2:13" ht="12.75">
      <c r="B10" s="32"/>
      <c r="C10" s="32"/>
      <c r="D10" s="33"/>
      <c r="E10" s="33"/>
      <c r="F10" s="33"/>
      <c r="G10" s="33"/>
      <c r="H10" s="20"/>
      <c r="I10" s="78"/>
      <c r="J10" s="78"/>
      <c r="K10" s="9"/>
      <c r="L10" s="21"/>
      <c r="M10" s="9"/>
    </row>
    <row r="11" spans="1:13" ht="12.75" customHeight="1">
      <c r="A11" s="31"/>
      <c r="B11" s="50"/>
      <c r="C11" s="50"/>
      <c r="D11" s="51"/>
      <c r="E11" s="51"/>
      <c r="F11" s="51"/>
      <c r="G11" s="51"/>
      <c r="H11" s="23" t="s">
        <v>7</v>
      </c>
      <c r="I11" s="84"/>
      <c r="J11" s="84"/>
      <c r="K11" s="143">
        <f>RANK(H12,(H$12,H$25,H$38,H$51,H$64,H$77,H$103,H$90))</f>
        <v>1</v>
      </c>
      <c r="L11" s="22"/>
      <c r="M11" s="141">
        <f>RANK(L12,(L$12,L$25,L$38,L$51,L$64,L$77,L$103,L$90))</f>
        <v>1</v>
      </c>
    </row>
    <row r="12" spans="1:13" ht="12.75" customHeight="1">
      <c r="A12" s="31"/>
      <c r="B12" s="45" t="s">
        <v>3</v>
      </c>
      <c r="C12" s="45"/>
      <c r="D12" s="46">
        <f>(LARGE(D5:D9,1))+(LARGE(D5:D9,2))+(LARGE(D5:D9,3))+(LARGE(D5:D9,4))</f>
        <v>62.35</v>
      </c>
      <c r="E12" s="46">
        <f>(LARGE(E5:E9,1))+(LARGE(E5:E9,2))+(LARGE(E5:E9,3))+(LARGE(E5:E9,4))</f>
        <v>55.45</v>
      </c>
      <c r="F12" s="46">
        <f>(LARGE(F5:F9,1))+(LARGE(F5:F9,2))+(LARGE(F5:F9,3))+(LARGE(F5:F9,4))</f>
        <v>62.300000000000004</v>
      </c>
      <c r="G12" s="46">
        <f>(LARGE(G5:G9,1))+(LARGE(G5:G9,2))+(LARGE(G5:G9,3))+(LARGE(G5:G9,4))</f>
        <v>65.05</v>
      </c>
      <c r="H12" s="13">
        <f>SUM(D12:G12)</f>
        <v>245.15000000000003</v>
      </c>
      <c r="I12" s="85">
        <v>243.55</v>
      </c>
      <c r="J12" s="85"/>
      <c r="K12" s="144"/>
      <c r="L12" s="17">
        <f>SUM(H12:J12)</f>
        <v>488.70000000000005</v>
      </c>
      <c r="M12" s="142"/>
    </row>
    <row r="13" spans="1:13" ht="12.75" customHeight="1">
      <c r="A13" s="31"/>
      <c r="B13" s="52"/>
      <c r="C13" s="52"/>
      <c r="D13" s="54"/>
      <c r="E13" s="54"/>
      <c r="F13" s="54"/>
      <c r="G13" s="54"/>
      <c r="H13" s="18"/>
      <c r="I13" s="62"/>
      <c r="J13" s="62"/>
      <c r="K13" s="25"/>
      <c r="L13" s="5"/>
      <c r="M13" s="26"/>
    </row>
    <row r="14" spans="1:13" ht="12.75">
      <c r="A14" s="31"/>
      <c r="B14" s="52"/>
      <c r="C14" s="52"/>
      <c r="D14" s="53"/>
      <c r="E14" s="53"/>
      <c r="F14" s="53"/>
      <c r="G14" s="53"/>
      <c r="H14" s="5"/>
      <c r="I14" s="5"/>
      <c r="J14" s="5"/>
      <c r="K14" s="2"/>
      <c r="L14" s="2"/>
      <c r="M14" s="16"/>
    </row>
    <row r="15" spans="1:13" ht="15.75">
      <c r="A15" s="29"/>
      <c r="B15" s="145" t="s">
        <v>229</v>
      </c>
      <c r="C15" s="145"/>
      <c r="D15" s="53"/>
      <c r="E15" s="53"/>
      <c r="F15" s="53"/>
      <c r="G15" s="53"/>
      <c r="H15" s="3"/>
      <c r="I15" s="3"/>
      <c r="J15" s="3"/>
      <c r="K15" s="2"/>
      <c r="L15" s="2"/>
      <c r="M15" s="16"/>
    </row>
    <row r="16" spans="1:13" ht="12.75">
      <c r="A16" s="31"/>
      <c r="B16" s="47"/>
      <c r="C16" s="47"/>
      <c r="D16" s="47"/>
      <c r="E16" s="47"/>
      <c r="F16" s="47"/>
      <c r="G16" s="47"/>
      <c r="H16" s="16"/>
      <c r="I16" s="16"/>
      <c r="J16" s="16"/>
      <c r="K16" s="16"/>
      <c r="L16" s="16"/>
      <c r="M16" s="16"/>
    </row>
    <row r="17" spans="2:13" ht="12.75">
      <c r="B17" s="48" t="s">
        <v>0</v>
      </c>
      <c r="C17" s="49" t="s">
        <v>8</v>
      </c>
      <c r="D17" s="49" t="s">
        <v>4</v>
      </c>
      <c r="E17" s="49" t="s">
        <v>5</v>
      </c>
      <c r="F17" s="49" t="s">
        <v>13</v>
      </c>
      <c r="G17" s="49" t="s">
        <v>6</v>
      </c>
      <c r="H17" s="7" t="s">
        <v>1</v>
      </c>
      <c r="I17" s="7" t="s">
        <v>10</v>
      </c>
      <c r="J17" s="7" t="s">
        <v>9</v>
      </c>
      <c r="K17" s="7" t="s">
        <v>2</v>
      </c>
      <c r="L17" s="7" t="s">
        <v>12</v>
      </c>
      <c r="M17" s="7" t="s">
        <v>11</v>
      </c>
    </row>
    <row r="18" spans="2:13" ht="12.75">
      <c r="B18" s="70" t="s">
        <v>128</v>
      </c>
      <c r="C18" s="88">
        <v>2007</v>
      </c>
      <c r="D18" s="78">
        <v>14</v>
      </c>
      <c r="E18" s="78">
        <v>12.55</v>
      </c>
      <c r="F18" s="78">
        <v>15</v>
      </c>
      <c r="G18" s="78">
        <v>15.7</v>
      </c>
      <c r="H18" s="20">
        <f>SUM(D18:G18)</f>
        <v>57.25</v>
      </c>
      <c r="I18" s="82">
        <v>53.95</v>
      </c>
      <c r="J18" s="82"/>
      <c r="K18" s="8">
        <f>RANK(H18,(H$5:H$9,H$18:H$22,H$31:H$35,H$44:H$48,H$57:H$61,H$70:H$74,H$83:H$87,H$96:H$100,H$109:H$118))</f>
        <v>12</v>
      </c>
      <c r="L18" s="21">
        <f>SUM(H18:J18)</f>
        <v>111.2</v>
      </c>
      <c r="M18" s="8">
        <f>RANK(L18,(L$5:L$9,L$18:L$22,L$31:L$35,L$44:L$48,L$57:L$61,L$70:L$74,L$83:L$87,L$96:L$100,L$109:L$118))</f>
        <v>18</v>
      </c>
    </row>
    <row r="19" spans="2:13" ht="12.75">
      <c r="B19" s="114" t="s">
        <v>209</v>
      </c>
      <c r="C19" s="88">
        <v>2006</v>
      </c>
      <c r="D19" s="78">
        <v>16.1</v>
      </c>
      <c r="E19" s="78">
        <v>14.4</v>
      </c>
      <c r="F19" s="78">
        <v>12.6</v>
      </c>
      <c r="G19" s="78">
        <v>14.85</v>
      </c>
      <c r="H19" s="20">
        <f>SUM(D19:G19)</f>
        <v>57.95</v>
      </c>
      <c r="I19" s="82">
        <v>56.9</v>
      </c>
      <c r="J19" s="82"/>
      <c r="K19" s="8">
        <f>RANK(H19,(H$5:H$9,H$18:H$22,H$31:H$35,H$44:H$48,H$57:H$61,H$70:H$74,H$83:H$87,H$96:H$100,H$109:H$118))</f>
        <v>9</v>
      </c>
      <c r="L19" s="21">
        <f>SUM(H19:J19)</f>
        <v>114.85</v>
      </c>
      <c r="M19" s="8">
        <f>RANK(L19,(L$5:L$9,L$18:L$22,L$31:L$35,L$44:L$48,L$57:L$61,L$70:L$74,L$83:L$87,L$96:L$100,L$109:L$118))</f>
        <v>11</v>
      </c>
    </row>
    <row r="20" spans="2:13" ht="12.75">
      <c r="B20" s="72" t="s">
        <v>80</v>
      </c>
      <c r="C20" s="88">
        <v>2007</v>
      </c>
      <c r="D20" s="78">
        <v>14.4</v>
      </c>
      <c r="E20" s="78">
        <v>12.5</v>
      </c>
      <c r="F20" s="78">
        <v>15.35</v>
      </c>
      <c r="G20" s="78">
        <v>14.4</v>
      </c>
      <c r="H20" s="20">
        <f>SUM(D20:G20)</f>
        <v>56.65</v>
      </c>
      <c r="I20" s="82">
        <v>55.55</v>
      </c>
      <c r="J20" s="82"/>
      <c r="K20" s="8">
        <f>RANK(H20,(H$5:H$9,H$18:H$22,H$31:H$35,H$44:H$48,H$57:H$61,H$70:H$74,H$83:H$87,H$96:H$100,H$109:H$118))</f>
        <v>14</v>
      </c>
      <c r="L20" s="21">
        <f>SUM(H20:J20)</f>
        <v>112.19999999999999</v>
      </c>
      <c r="M20" s="8">
        <f>RANK(L20,(L$5:L$9,L$18:L$22,L$31:L$35,L$44:L$48,L$57:L$61,L$70:L$74,L$83:L$87,L$96:L$100,L$109:L$118))</f>
        <v>17</v>
      </c>
    </row>
    <row r="21" spans="2:13" ht="12.75">
      <c r="B21" s="114" t="s">
        <v>177</v>
      </c>
      <c r="C21" s="88">
        <v>2007</v>
      </c>
      <c r="D21" s="78">
        <v>13.8</v>
      </c>
      <c r="E21" s="78">
        <v>13.2</v>
      </c>
      <c r="F21" s="78">
        <v>14.25</v>
      </c>
      <c r="G21" s="78">
        <v>15.3</v>
      </c>
      <c r="H21" s="20">
        <f>SUM(D21:G21)</f>
        <v>56.55</v>
      </c>
      <c r="I21" s="82">
        <v>58.25</v>
      </c>
      <c r="J21" s="82"/>
      <c r="K21" s="8">
        <f>RANK(H21,(H$5:H$9,H$18:H$22,H$31:H$35,H$44:H$48,H$57:H$61,H$70:H$74,H$83:H$87,H$96:H$100,H$109:H$118))</f>
        <v>15</v>
      </c>
      <c r="L21" s="21">
        <f>SUM(H21:J21)</f>
        <v>114.8</v>
      </c>
      <c r="M21" s="8">
        <f>RANK(L21,(L$5:L$9,L$18:L$22,L$31:L$35,L$44:L$48,L$57:L$61,L$70:L$74,L$83:L$87,L$96:L$100,L$109:L$118))</f>
        <v>13</v>
      </c>
    </row>
    <row r="22" spans="2:13" ht="12.75">
      <c r="B22" s="70" t="s">
        <v>95</v>
      </c>
      <c r="C22" s="88">
        <v>2007</v>
      </c>
      <c r="D22" s="78">
        <v>15.3</v>
      </c>
      <c r="E22" s="78">
        <v>14.15</v>
      </c>
      <c r="F22" s="78">
        <v>14.15</v>
      </c>
      <c r="G22" s="78">
        <v>15.3</v>
      </c>
      <c r="H22" s="20">
        <f>SUM(D22:G22)</f>
        <v>58.900000000000006</v>
      </c>
      <c r="I22" s="82">
        <v>57.05</v>
      </c>
      <c r="J22" s="82"/>
      <c r="K22" s="8">
        <f>RANK(H22,(H$5:H$9,H$18:H$22,H$31:H$35,H$44:H$48,H$57:H$61,H$70:H$74,H$83:H$87,H$96:H$100,H$109:H$118))</f>
        <v>6</v>
      </c>
      <c r="L22" s="21">
        <f>SUM(H22:J22)</f>
        <v>115.95</v>
      </c>
      <c r="M22" s="8">
        <f>RANK(L22,(L$5:L$9,L$18:L$22,L$31:L$35,L$44:L$48,L$57:L$61,L$70:L$74,L$83:L$87,L$96:L$100,L$109:L$118))</f>
        <v>8</v>
      </c>
    </row>
    <row r="23" spans="2:13" ht="12.75">
      <c r="B23" s="8"/>
      <c r="C23" s="8"/>
      <c r="D23" s="20"/>
      <c r="E23" s="20"/>
      <c r="F23" s="20"/>
      <c r="G23" s="20"/>
      <c r="H23" s="20"/>
      <c r="I23" s="82"/>
      <c r="J23" s="82"/>
      <c r="K23" s="9"/>
      <c r="L23" s="21"/>
      <c r="M23" s="9"/>
    </row>
    <row r="24" spans="1:13" ht="12.75" customHeight="1">
      <c r="A24" s="31"/>
      <c r="B24" s="22"/>
      <c r="C24" s="22"/>
      <c r="D24" s="23"/>
      <c r="E24" s="23"/>
      <c r="F24" s="23"/>
      <c r="G24" s="23"/>
      <c r="H24" s="23" t="s">
        <v>7</v>
      </c>
      <c r="I24" s="86"/>
      <c r="J24" s="86"/>
      <c r="K24" s="143">
        <f>RANK(H25,(H$12,H$25,H$38,H$51,H$64,H$77,H$103,H$90))</f>
        <v>3</v>
      </c>
      <c r="L24" s="22"/>
      <c r="M24" s="141">
        <f>RANK(L25,(L$12,L$25,L$38,L$51,L$64,L$77,L$103,L$90))</f>
        <v>3</v>
      </c>
    </row>
    <row r="25" spans="1:13" ht="12.75" customHeight="1">
      <c r="A25" s="31"/>
      <c r="B25" s="12" t="s">
        <v>3</v>
      </c>
      <c r="C25" s="12"/>
      <c r="D25" s="13">
        <f>(LARGE(D18:D22,1)+(LARGE(D18:D22,2))+(LARGE(D18:D22,3))+(LARGE(D18:D22,4)))</f>
        <v>59.800000000000004</v>
      </c>
      <c r="E25" s="13">
        <f>(LARGE(E18:E22,1)+(LARGE(E18:E22,2))+(LARGE(E18:E22,3))+(LARGE(E18:E22,4)))</f>
        <v>54.3</v>
      </c>
      <c r="F25" s="13">
        <f>(LARGE(F18:F22,1)+(LARGE(F18:F22,2))+(LARGE(F18:F22,3))+(LARGE(F18:F22,4)))</f>
        <v>58.75</v>
      </c>
      <c r="G25" s="13">
        <f>(LARGE(G18:G22,1)+(LARGE(G18:G22,2))+(LARGE(G18:G22,3))+(LARGE(G18:G22,4)))</f>
        <v>61.15</v>
      </c>
      <c r="H25" s="13">
        <f>SUM(D25:G25)</f>
        <v>234</v>
      </c>
      <c r="I25" s="87">
        <v>228.9</v>
      </c>
      <c r="J25" s="87"/>
      <c r="K25" s="144"/>
      <c r="L25" s="17">
        <f>SUM(H25:J25)</f>
        <v>462.9</v>
      </c>
      <c r="M25" s="142"/>
    </row>
    <row r="26" spans="1:13" ht="12.75" customHeight="1">
      <c r="A26" s="31"/>
      <c r="B26" s="2"/>
      <c r="C26" s="2"/>
      <c r="D26" s="18"/>
      <c r="E26" s="18"/>
      <c r="F26" s="18"/>
      <c r="G26" s="18"/>
      <c r="H26" s="18"/>
      <c r="I26" s="63"/>
      <c r="J26" s="63"/>
      <c r="K26" s="25"/>
      <c r="L26" s="5"/>
      <c r="M26" s="26"/>
    </row>
    <row r="27" spans="1:13" ht="12.75">
      <c r="A27" s="31"/>
      <c r="B27" s="2"/>
      <c r="C27" s="2"/>
      <c r="D27" s="5"/>
      <c r="E27" s="5"/>
      <c r="F27" s="5"/>
      <c r="G27" s="5"/>
      <c r="H27" s="5"/>
      <c r="I27" s="5"/>
      <c r="J27" s="5"/>
      <c r="K27" s="2"/>
      <c r="L27" s="2"/>
      <c r="M27" s="16"/>
    </row>
    <row r="28" spans="1:13" ht="15.75">
      <c r="A28" s="29"/>
      <c r="B28" s="145" t="s">
        <v>230</v>
      </c>
      <c r="C28" s="145"/>
      <c r="D28" s="5"/>
      <c r="E28" s="5"/>
      <c r="F28" s="5"/>
      <c r="G28" s="5"/>
      <c r="H28" s="3"/>
      <c r="I28" s="3"/>
      <c r="J28" s="3"/>
      <c r="K28" s="2"/>
      <c r="L28" s="2"/>
      <c r="M28" s="16"/>
    </row>
    <row r="29" spans="1:13" ht="12.75">
      <c r="A29" s="31"/>
      <c r="B29" s="47"/>
      <c r="C29" s="47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2:13" ht="12.75">
      <c r="B30" s="48" t="s">
        <v>0</v>
      </c>
      <c r="C30" s="49" t="s">
        <v>8</v>
      </c>
      <c r="D30" s="7" t="s">
        <v>4</v>
      </c>
      <c r="E30" s="7" t="s">
        <v>5</v>
      </c>
      <c r="F30" s="7" t="s">
        <v>13</v>
      </c>
      <c r="G30" s="7" t="s">
        <v>6</v>
      </c>
      <c r="H30" s="7" t="s">
        <v>1</v>
      </c>
      <c r="I30" s="7" t="s">
        <v>10</v>
      </c>
      <c r="J30" s="7" t="s">
        <v>9</v>
      </c>
      <c r="K30" s="7" t="s">
        <v>2</v>
      </c>
      <c r="L30" s="7" t="s">
        <v>12</v>
      </c>
      <c r="M30" s="7" t="s">
        <v>11</v>
      </c>
    </row>
    <row r="31" spans="2:13" ht="12.75">
      <c r="B31" s="72" t="s">
        <v>64</v>
      </c>
      <c r="C31" s="88">
        <v>2006</v>
      </c>
      <c r="D31" s="78">
        <v>15.6</v>
      </c>
      <c r="E31" s="78">
        <v>13.75</v>
      </c>
      <c r="F31" s="78">
        <v>14.6</v>
      </c>
      <c r="G31" s="78">
        <v>14.95</v>
      </c>
      <c r="H31" s="57">
        <f>SUM(D31:G31)</f>
        <v>58.900000000000006</v>
      </c>
      <c r="I31" s="82">
        <v>56.2</v>
      </c>
      <c r="J31" s="82"/>
      <c r="K31" s="8">
        <f>RANK(H31,(H$5:H$9,H$18:H$22,H$31:H$35,H$44:H$48,H$57:H$61,H$70:H$74,H$83:H$87,H$96:H$100,H$109:H$118))</f>
        <v>6</v>
      </c>
      <c r="L31" s="21">
        <f>SUM(H31:J31)</f>
        <v>115.10000000000001</v>
      </c>
      <c r="M31" s="8">
        <f>RANK(L31,(L$5:L$9,L$18:L$22,L$31:L$35,L$44:L$48,L$57:L$61,L$70:L$74,L$83:L$87,L$96:L$100,L$109:L$118))</f>
        <v>10</v>
      </c>
    </row>
    <row r="32" spans="2:13" ht="12.75">
      <c r="B32" s="72" t="s">
        <v>133</v>
      </c>
      <c r="C32" s="88">
        <v>2006</v>
      </c>
      <c r="D32" s="78">
        <v>14.7</v>
      </c>
      <c r="E32" s="78">
        <v>12.9</v>
      </c>
      <c r="F32" s="78">
        <v>14.55</v>
      </c>
      <c r="G32" s="78">
        <v>15.05</v>
      </c>
      <c r="H32" s="33">
        <f>SUM(D32:G32)</f>
        <v>57.2</v>
      </c>
      <c r="I32" s="82">
        <v>58</v>
      </c>
      <c r="J32" s="82"/>
      <c r="K32" s="8">
        <f>RANK(H32,(H$5:H$9,H$18:H$22,H$31:H$35,H$44:H$48,H$57:H$61,H$70:H$74,H$83:H$87,H$96:H$100,H$109:H$118))</f>
        <v>13</v>
      </c>
      <c r="L32" s="21">
        <f>SUM(H32:J32)</f>
        <v>115.2</v>
      </c>
      <c r="M32" s="8">
        <f>RANK(L32,(L$5:L$9,L$18:L$22,L$31:L$35,L$44:L$48,L$57:L$61,L$70:L$74,L$83:L$87,L$96:L$100,L$109:L$118))</f>
        <v>9</v>
      </c>
    </row>
    <row r="33" spans="2:13" ht="12.75">
      <c r="B33" s="72" t="s">
        <v>65</v>
      </c>
      <c r="C33" s="88">
        <v>2006</v>
      </c>
      <c r="D33" s="78">
        <v>15.55</v>
      </c>
      <c r="E33" s="78">
        <v>14.15</v>
      </c>
      <c r="F33" s="78">
        <v>15</v>
      </c>
      <c r="G33" s="78">
        <v>15.55</v>
      </c>
      <c r="H33" s="57">
        <f>SUM(D33:G33)</f>
        <v>60.25</v>
      </c>
      <c r="I33" s="82">
        <v>59.9</v>
      </c>
      <c r="J33" s="82"/>
      <c r="K33" s="8">
        <f>RANK(H33,(H$5:H$9,H$18:H$22,H$31:H$35,H$44:H$48,H$57:H$61,H$70:H$74,H$83:H$87,H$96:H$100,H$109:H$118))</f>
        <v>4</v>
      </c>
      <c r="L33" s="21">
        <f>SUM(H33:J33)</f>
        <v>120.15</v>
      </c>
      <c r="M33" s="8">
        <f>RANK(L33,(L$5:L$9,L$18:L$22,L$31:L$35,L$44:L$48,L$57:L$61,L$70:L$74,L$83:L$87,L$96:L$100,L$109:L$118))</f>
        <v>5</v>
      </c>
    </row>
    <row r="34" spans="2:13" ht="12.75">
      <c r="B34" s="72" t="s">
        <v>63</v>
      </c>
      <c r="C34" s="88">
        <v>2006</v>
      </c>
      <c r="D34" s="78">
        <v>16</v>
      </c>
      <c r="E34" s="78">
        <v>13.05</v>
      </c>
      <c r="F34" s="78">
        <v>14.35</v>
      </c>
      <c r="G34" s="78">
        <v>16.75</v>
      </c>
      <c r="H34" s="20">
        <f>SUM(D34:G34)</f>
        <v>60.15</v>
      </c>
      <c r="I34" s="82">
        <v>60.05</v>
      </c>
      <c r="J34" s="82"/>
      <c r="K34" s="8">
        <f>RANK(H34,(H$5:H$9,H$18:H$22,H$31:H$35,H$44:H$48,H$57:H$61,H$70:H$74,H$83:H$87,H$96:H$100,H$109:H$118))</f>
        <v>5</v>
      </c>
      <c r="L34" s="21">
        <f>SUM(H34:J34)</f>
        <v>120.19999999999999</v>
      </c>
      <c r="M34" s="8">
        <f>RANK(L34,(L$5:L$9,L$18:L$22,L$31:L$35,L$44:L$48,L$57:L$61,L$70:L$74,L$83:L$87,L$96:L$100,L$109:L$118))</f>
        <v>4</v>
      </c>
    </row>
    <row r="35" spans="2:13" ht="12.75">
      <c r="B35" s="72" t="s">
        <v>169</v>
      </c>
      <c r="C35" s="88">
        <v>2007</v>
      </c>
      <c r="D35" s="78">
        <v>14.2</v>
      </c>
      <c r="E35" s="78">
        <v>15.3</v>
      </c>
      <c r="F35" s="78">
        <v>16.4</v>
      </c>
      <c r="G35" s="78">
        <v>16.3</v>
      </c>
      <c r="H35" s="20">
        <f>SUM(D35:G35)</f>
        <v>62.2</v>
      </c>
      <c r="I35" s="82">
        <v>63.85</v>
      </c>
      <c r="J35" s="82"/>
      <c r="K35" s="8">
        <f>RANK(H35,(H$5:H$9,H$18:H$22,H$31:H$35,H$44:H$48,H$57:H$61,H$70:H$74,H$83:H$87,H$96:H$100,H$109:H$118))</f>
        <v>2</v>
      </c>
      <c r="L35" s="21">
        <f>SUM(H35:J35)</f>
        <v>126.05000000000001</v>
      </c>
      <c r="M35" s="8">
        <f>RANK(L35,(L$5:L$9,L$18:L$22,L$31:L$35,L$44:L$48,L$57:L$61,L$70:L$74,L$83:L$87,L$96:L$100,L$109:L$118))</f>
        <v>2</v>
      </c>
    </row>
    <row r="36" spans="2:13" ht="12.75">
      <c r="B36" s="32"/>
      <c r="C36" s="32"/>
      <c r="D36" s="33"/>
      <c r="E36" s="33"/>
      <c r="F36" s="33"/>
      <c r="G36" s="33"/>
      <c r="H36" s="20"/>
      <c r="I36" s="82"/>
      <c r="J36" s="82"/>
      <c r="K36" s="9"/>
      <c r="L36" s="21"/>
      <c r="M36" s="9"/>
    </row>
    <row r="37" spans="2:13" ht="12.75" customHeight="1">
      <c r="B37" s="50"/>
      <c r="C37" s="50"/>
      <c r="D37" s="51"/>
      <c r="E37" s="51"/>
      <c r="F37" s="51"/>
      <c r="G37" s="51"/>
      <c r="H37" s="23" t="s">
        <v>7</v>
      </c>
      <c r="I37" s="86"/>
      <c r="J37" s="86"/>
      <c r="K37" s="143">
        <f>RANK(H38,(H$12,H$25,H$38,H$51,H$64,H$77,H$103,H$90))</f>
        <v>2</v>
      </c>
      <c r="L37" s="22"/>
      <c r="M37" s="141">
        <f>RANK(L38,(L$12,L$25,L$38,L$51,L$64,L$77,L$103,L$90))</f>
        <v>2</v>
      </c>
    </row>
    <row r="38" spans="2:13" ht="12.75" customHeight="1">
      <c r="B38" s="45" t="s">
        <v>3</v>
      </c>
      <c r="C38" s="45"/>
      <c r="D38" s="46">
        <f>(LARGE(D31:D35,1))+(LARGE(D31:D35,2))+(LARGE(D31:D35,3))+(LARGE(D31:D35,4))</f>
        <v>61.85000000000001</v>
      </c>
      <c r="E38" s="46">
        <f>(LARGE(E31:E35,1))+(LARGE(E31:E35,2))+(LARGE(E31:E35,3))+(LARGE(E31:E35,4))</f>
        <v>56.25</v>
      </c>
      <c r="F38" s="46">
        <f>(LARGE(F31:F35,1))+(LARGE(F31:F35,2))+(LARGE(F31:F35,3))+(LARGE(F31:F35,4))</f>
        <v>60.55</v>
      </c>
      <c r="G38" s="46">
        <f>(LARGE(G31:G35,1))+(LARGE(G31:G35,2))+(LARGE(G31:G35,3))+(LARGE(G31:G35,4))</f>
        <v>63.64999999999999</v>
      </c>
      <c r="H38" s="13">
        <f>SUM(D38:G38)</f>
        <v>242.3</v>
      </c>
      <c r="I38" s="87">
        <v>243.85</v>
      </c>
      <c r="J38" s="87"/>
      <c r="K38" s="144"/>
      <c r="L38" s="17">
        <f>SUM(H38:J38)</f>
        <v>486.15</v>
      </c>
      <c r="M38" s="142"/>
    </row>
    <row r="39" spans="2:13" ht="12.75">
      <c r="B39" s="47"/>
      <c r="C39" s="47"/>
      <c r="D39" s="47"/>
      <c r="E39" s="47"/>
      <c r="F39" s="47"/>
      <c r="G39" s="47"/>
      <c r="H39" s="16"/>
      <c r="I39" s="16"/>
      <c r="J39" s="16"/>
      <c r="K39" s="16"/>
      <c r="L39" s="16"/>
      <c r="M39" s="16"/>
    </row>
    <row r="40" spans="1:13" ht="15" customHeight="1">
      <c r="A40" s="29"/>
      <c r="B40" s="47"/>
      <c r="C40" s="47"/>
      <c r="D40" s="47"/>
      <c r="E40" s="47"/>
      <c r="F40" s="47"/>
      <c r="G40" s="47"/>
      <c r="H40" s="16"/>
      <c r="I40" s="16"/>
      <c r="J40" s="16"/>
      <c r="K40" s="16"/>
      <c r="L40" s="16"/>
      <c r="M40" s="16"/>
    </row>
    <row r="41" spans="2:13" ht="14.25">
      <c r="B41" s="145" t="s">
        <v>231</v>
      </c>
      <c r="C41" s="145"/>
      <c r="D41" s="47"/>
      <c r="E41" s="47"/>
      <c r="F41" s="47"/>
      <c r="G41" s="47"/>
      <c r="H41" s="16"/>
      <c r="I41" s="16"/>
      <c r="J41" s="16"/>
      <c r="K41" s="16"/>
      <c r="L41" s="16"/>
      <c r="M41" s="16"/>
    </row>
    <row r="42" spans="2:13" ht="12.75">
      <c r="B42" s="16"/>
      <c r="C42" s="16"/>
      <c r="D42" s="47"/>
      <c r="E42" s="47"/>
      <c r="F42" s="47"/>
      <c r="G42" s="47"/>
      <c r="H42" s="16"/>
      <c r="I42" s="16"/>
      <c r="J42" s="16"/>
      <c r="K42" s="16"/>
      <c r="L42" s="16"/>
      <c r="M42" s="16"/>
    </row>
    <row r="43" spans="2:13" ht="12.75">
      <c r="B43" s="6" t="s">
        <v>0</v>
      </c>
      <c r="C43" s="7" t="s">
        <v>8</v>
      </c>
      <c r="D43" s="49" t="s">
        <v>4</v>
      </c>
      <c r="E43" s="49" t="s">
        <v>5</v>
      </c>
      <c r="F43" s="49" t="s">
        <v>13</v>
      </c>
      <c r="G43" s="49" t="s">
        <v>6</v>
      </c>
      <c r="H43" s="7" t="s">
        <v>1</v>
      </c>
      <c r="I43" s="7" t="s">
        <v>10</v>
      </c>
      <c r="J43" s="7" t="s">
        <v>9</v>
      </c>
      <c r="K43" s="7" t="s">
        <v>2</v>
      </c>
      <c r="L43" s="7" t="s">
        <v>12</v>
      </c>
      <c r="M43" s="7" t="s">
        <v>11</v>
      </c>
    </row>
    <row r="44" spans="2:13" ht="12.75">
      <c r="B44" s="72" t="s">
        <v>238</v>
      </c>
      <c r="C44" s="88">
        <v>2006</v>
      </c>
      <c r="D44" s="78">
        <v>12.5</v>
      </c>
      <c r="E44" s="78">
        <v>10.55</v>
      </c>
      <c r="F44" s="78">
        <v>10.35</v>
      </c>
      <c r="G44" s="78">
        <v>13</v>
      </c>
      <c r="H44" s="20">
        <f>SUM(D44:G44)</f>
        <v>46.4</v>
      </c>
      <c r="I44" s="78"/>
      <c r="J44" s="78"/>
      <c r="K44" s="8">
        <f>RANK(H44,(H$5:H$9,H$18:H$22,H$31:H$35,H$44:H$48,H$57:H$61,H$70:H$74,H$83:H$87,H$96:H$100,H$109:H$118))</f>
        <v>27</v>
      </c>
      <c r="L44" s="21">
        <f>SUM(H44:J44)</f>
        <v>46.4</v>
      </c>
      <c r="M44" s="8">
        <f>RANK(L44,(L$5:L$9,L$18:L$22,L$31:L$35,L$44:L$48,L$57:L$61,L$70:L$74,L$83:L$87,L$96:L$100,L$109:L$118))</f>
        <v>29</v>
      </c>
    </row>
    <row r="45" spans="2:13" ht="12.75">
      <c r="B45" s="72" t="s">
        <v>100</v>
      </c>
      <c r="C45" s="88">
        <v>2007</v>
      </c>
      <c r="D45" s="78">
        <v>14.3</v>
      </c>
      <c r="E45" s="78">
        <v>12.55</v>
      </c>
      <c r="F45" s="78">
        <v>13.5</v>
      </c>
      <c r="G45" s="78">
        <v>14.25</v>
      </c>
      <c r="H45" s="20">
        <f>SUM(D45:G45)</f>
        <v>54.6</v>
      </c>
      <c r="I45" s="78">
        <v>52.75</v>
      </c>
      <c r="J45" s="78"/>
      <c r="K45" s="8">
        <f>RANK(H45,(H$5:H$9,H$18:H$22,H$31:H$35,H$44:H$48,H$57:H$61,H$70:H$74,H$83:H$87,H$96:H$100,H$109:H$118))</f>
        <v>20</v>
      </c>
      <c r="L45" s="21">
        <f>SUM(H45:J45)</f>
        <v>107.35</v>
      </c>
      <c r="M45" s="8">
        <f>RANK(L45,(L$5:L$9,L$18:L$22,L$31:L$35,L$44:L$48,L$57:L$61,L$70:L$74,L$83:L$87,L$96:L$100,L$109:L$118))</f>
        <v>21</v>
      </c>
    </row>
    <row r="46" spans="2:13" ht="12.75">
      <c r="B46" s="72" t="s">
        <v>97</v>
      </c>
      <c r="C46" s="88">
        <v>2007</v>
      </c>
      <c r="D46" s="78">
        <v>15.15</v>
      </c>
      <c r="E46" s="78">
        <v>12.3</v>
      </c>
      <c r="F46" s="78">
        <v>13.05</v>
      </c>
      <c r="G46" s="78">
        <v>13.8</v>
      </c>
      <c r="H46" s="20">
        <f>SUM(D46:G46)</f>
        <v>54.3</v>
      </c>
      <c r="I46" s="78">
        <v>44.8</v>
      </c>
      <c r="J46" s="78"/>
      <c r="K46" s="8">
        <f>RANK(H46,(H$5:H$9,H$18:H$22,H$31:H$35,H$44:H$48,H$57:H$61,H$70:H$74,H$83:H$87,H$96:H$100,H$109:H$118))</f>
        <v>22</v>
      </c>
      <c r="L46" s="21">
        <f>SUM(H46:J46)</f>
        <v>99.1</v>
      </c>
      <c r="M46" s="8">
        <f>RANK(L46,(L$5:L$9,L$18:L$22,L$31:L$35,L$44:L$48,L$57:L$61,L$70:L$74,L$83:L$87,L$96:L$100,L$109:L$118))</f>
        <v>26</v>
      </c>
    </row>
    <row r="47" spans="2:13" ht="12.75">
      <c r="B47" s="72" t="s">
        <v>172</v>
      </c>
      <c r="C47" s="88">
        <v>2007</v>
      </c>
      <c r="D47" s="78">
        <v>14.55</v>
      </c>
      <c r="E47" s="78">
        <v>12.4</v>
      </c>
      <c r="F47" s="78">
        <v>13.1</v>
      </c>
      <c r="G47" s="78">
        <v>14.35</v>
      </c>
      <c r="H47" s="20">
        <f>SUM(D47:G47)</f>
        <v>54.400000000000006</v>
      </c>
      <c r="I47" s="78">
        <v>53.3</v>
      </c>
      <c r="J47" s="78"/>
      <c r="K47" s="8">
        <f>RANK(H47,(H$5:H$9,H$18:H$22,H$31:H$35,H$44:H$48,H$57:H$61,H$70:H$74,H$83:H$87,H$96:H$100,H$109:H$118))</f>
        <v>21</v>
      </c>
      <c r="L47" s="21">
        <f>SUM(H47:J47)</f>
        <v>107.7</v>
      </c>
      <c r="M47" s="8">
        <f>RANK(L47,(L$5:L$9,L$18:L$22,L$31:L$35,L$44:L$48,L$57:L$61,L$70:L$74,L$83:L$87,L$96:L$100,L$109:L$118))</f>
        <v>20</v>
      </c>
    </row>
    <row r="48" spans="2:13" ht="12.75">
      <c r="B48" s="72" t="s">
        <v>132</v>
      </c>
      <c r="C48" s="88">
        <v>2006</v>
      </c>
      <c r="D48" s="78">
        <v>15.2</v>
      </c>
      <c r="E48" s="78">
        <v>14.25</v>
      </c>
      <c r="F48" s="78">
        <v>13.85</v>
      </c>
      <c r="G48" s="78">
        <v>14.2</v>
      </c>
      <c r="H48" s="20">
        <f>SUM(D48:G48)</f>
        <v>57.5</v>
      </c>
      <c r="I48" s="78">
        <v>58.7</v>
      </c>
      <c r="J48" s="78"/>
      <c r="K48" s="8">
        <f>RANK(H48,(H$5:H$9,H$18:H$22,H$31:H$35,H$44:H$48,H$57:H$61,H$70:H$74,H$83:H$87,H$96:H$100,H$109:H$118))</f>
        <v>10</v>
      </c>
      <c r="L48" s="21">
        <f>SUM(H48:J48)</f>
        <v>116.2</v>
      </c>
      <c r="M48" s="8">
        <f>RANK(L48,(L$5:L$9,L$18:L$22,L$31:L$35,L$44:L$48,L$57:L$61,L$70:L$74,L$83:L$87,L$96:L$100,L$109:L$118))</f>
        <v>7</v>
      </c>
    </row>
    <row r="49" spans="2:13" ht="12.75">
      <c r="B49" s="32"/>
      <c r="C49" s="32"/>
      <c r="D49" s="33"/>
      <c r="E49" s="33"/>
      <c r="F49" s="33"/>
      <c r="G49" s="33"/>
      <c r="H49" s="20"/>
      <c r="I49" s="78"/>
      <c r="J49" s="78"/>
      <c r="K49" s="9"/>
      <c r="L49" s="21"/>
      <c r="M49" s="9"/>
    </row>
    <row r="50" spans="2:13" ht="12.75" customHeight="1">
      <c r="B50" s="50"/>
      <c r="C50" s="50"/>
      <c r="D50" s="51"/>
      <c r="E50" s="51"/>
      <c r="F50" s="51"/>
      <c r="G50" s="51"/>
      <c r="H50" s="23" t="s">
        <v>7</v>
      </c>
      <c r="I50" s="84"/>
      <c r="J50" s="84"/>
      <c r="K50" s="143">
        <f>RANK(H51,(H$12,H$25,H$38,H$51,H$64,H$77,H$103,H$90))</f>
        <v>5</v>
      </c>
      <c r="L50" s="22"/>
      <c r="M50" s="141">
        <f>RANK(L51,(L$12,L$25,L$38,L$51,L$64,L$77,L$103,L$90))</f>
        <v>5</v>
      </c>
    </row>
    <row r="51" spans="2:13" ht="12.75" customHeight="1">
      <c r="B51" s="45" t="s">
        <v>3</v>
      </c>
      <c r="C51" s="45"/>
      <c r="D51" s="46">
        <f>(LARGE(D44:D48,1))+(LARGE(D44:D48,2))+(LARGE(D44:D48,3))+(LARGE(D44:D48,4))</f>
        <v>59.2</v>
      </c>
      <c r="E51" s="46">
        <f>(LARGE(E44:E48,1))+(LARGE(E44:E48,2))+(LARGE(E44:E48,3))+(LARGE(E44:E48,4))</f>
        <v>51.5</v>
      </c>
      <c r="F51" s="46">
        <f>(LARGE(F44:F48,1))+(LARGE(F44:F48,2))+(LARGE(F44:F48,3))+(LARGE(F44:F48,4))</f>
        <v>53.5</v>
      </c>
      <c r="G51" s="46">
        <f>(LARGE(G44:G48,1))+(LARGE(G44:G48,2))+(LARGE(G44:G48,3))+(LARGE(G44:G48,4))</f>
        <v>56.599999999999994</v>
      </c>
      <c r="H51" s="13">
        <f>SUM(D51:G51)</f>
        <v>220.79999999999998</v>
      </c>
      <c r="I51" s="85">
        <v>209.55</v>
      </c>
      <c r="J51" s="85">
        <v>0</v>
      </c>
      <c r="K51" s="144"/>
      <c r="L51" s="17">
        <f>SUM(H51:J51)</f>
        <v>430.35</v>
      </c>
      <c r="M51" s="142"/>
    </row>
    <row r="52" spans="2:13" ht="12.75">
      <c r="B52" s="52"/>
      <c r="C52" s="52"/>
      <c r="D52" s="54"/>
      <c r="E52" s="54"/>
      <c r="F52" s="54"/>
      <c r="G52" s="54"/>
      <c r="H52" s="18"/>
      <c r="I52" s="24"/>
      <c r="J52" s="24"/>
      <c r="K52" s="66"/>
      <c r="L52" s="5"/>
      <c r="M52" s="66"/>
    </row>
    <row r="53" spans="1:13" ht="15" customHeight="1">
      <c r="A53" s="29"/>
      <c r="B53" s="52"/>
      <c r="C53" s="52"/>
      <c r="D53" s="54"/>
      <c r="E53" s="54"/>
      <c r="F53" s="54"/>
      <c r="G53" s="54"/>
      <c r="H53" s="18"/>
      <c r="I53" s="24"/>
      <c r="J53" s="24"/>
      <c r="K53" s="2"/>
      <c r="L53" s="5"/>
      <c r="M53" s="16"/>
    </row>
    <row r="54" spans="2:13" ht="14.25">
      <c r="B54" s="147" t="s">
        <v>236</v>
      </c>
      <c r="C54" s="147"/>
      <c r="D54" s="47"/>
      <c r="E54" s="47"/>
      <c r="F54" s="47"/>
      <c r="G54" s="47"/>
      <c r="H54" s="16"/>
      <c r="I54" s="16"/>
      <c r="J54" s="16"/>
      <c r="K54" s="16"/>
      <c r="L54" s="16"/>
      <c r="M54" s="16"/>
    </row>
    <row r="55" spans="2:13" ht="12.75">
      <c r="B55" s="47"/>
      <c r="C55" s="47"/>
      <c r="D55" s="47"/>
      <c r="E55" s="47"/>
      <c r="F55" s="47"/>
      <c r="G55" s="47"/>
      <c r="H55" s="16"/>
      <c r="I55" s="16"/>
      <c r="J55" s="16"/>
      <c r="K55" s="16"/>
      <c r="L55" s="16"/>
      <c r="M55" s="16"/>
    </row>
    <row r="56" spans="2:13" ht="12.75">
      <c r="B56" s="48" t="s">
        <v>0</v>
      </c>
      <c r="C56" s="49" t="s">
        <v>8</v>
      </c>
      <c r="D56" s="49" t="s">
        <v>4</v>
      </c>
      <c r="E56" s="49" t="s">
        <v>5</v>
      </c>
      <c r="F56" s="49" t="s">
        <v>13</v>
      </c>
      <c r="G56" s="49" t="s">
        <v>6</v>
      </c>
      <c r="H56" s="7" t="s">
        <v>1</v>
      </c>
      <c r="I56" s="7" t="s">
        <v>10</v>
      </c>
      <c r="J56" s="7" t="s">
        <v>9</v>
      </c>
      <c r="K56" s="7" t="s">
        <v>2</v>
      </c>
      <c r="L56" s="7" t="s">
        <v>12</v>
      </c>
      <c r="M56" s="7" t="s">
        <v>11</v>
      </c>
    </row>
    <row r="57" spans="2:13" ht="12.75">
      <c r="B57" s="113" t="s">
        <v>134</v>
      </c>
      <c r="C57" s="88">
        <v>2006</v>
      </c>
      <c r="D57" s="78">
        <v>14.9</v>
      </c>
      <c r="E57" s="78">
        <v>11.6</v>
      </c>
      <c r="F57" s="78">
        <v>14.1</v>
      </c>
      <c r="G57" s="78">
        <v>14.1</v>
      </c>
      <c r="H57" s="33">
        <f>SUM(D57:G57)</f>
        <v>54.7</v>
      </c>
      <c r="I57" s="78">
        <v>57.5</v>
      </c>
      <c r="J57" s="78"/>
      <c r="K57" s="8">
        <f>RANK(H57,(H$5:H$9,H$18:H$22,H$31:H$35,H$44:H$48,H$57:H$61,H$70:H$74,H$83:H$87,H$96:H$100,H$109:H$118))</f>
        <v>18</v>
      </c>
      <c r="L57" s="34">
        <f>SUM(H57:J57)</f>
        <v>112.2</v>
      </c>
      <c r="M57" s="8">
        <f>RANK(L57,(L$5:L$9,L$18:L$22,L$31:L$35,L$44:L$48,L$57:L$61,L$70:L$74,L$83:L$87,L$96:L$100,L$109:L$118))</f>
        <v>16</v>
      </c>
    </row>
    <row r="58" spans="2:13" ht="12.75">
      <c r="B58" s="70" t="s">
        <v>66</v>
      </c>
      <c r="C58" s="88">
        <v>2006</v>
      </c>
      <c r="D58" s="78">
        <v>13.35</v>
      </c>
      <c r="E58" s="78">
        <v>12.6</v>
      </c>
      <c r="F58" s="78">
        <v>14.4</v>
      </c>
      <c r="G58" s="78">
        <v>14.3</v>
      </c>
      <c r="H58" s="33">
        <f>SUM(D58:G58)</f>
        <v>54.650000000000006</v>
      </c>
      <c r="I58" s="78">
        <v>54.85</v>
      </c>
      <c r="J58" s="78"/>
      <c r="K58" s="8">
        <f>RANK(H58,(H$5:H$9,H$18:H$22,H$31:H$35,H$44:H$48,H$57:H$61,H$70:H$74,H$83:H$87,H$96:H$100,H$109:H$118))</f>
        <v>19</v>
      </c>
      <c r="L58" s="34">
        <f>SUM(H58:J58)</f>
        <v>109.5</v>
      </c>
      <c r="M58" s="8">
        <f>RANK(L58,(L$5:L$9,L$18:L$22,L$31:L$35,L$44:L$48,L$57:L$61,L$70:L$74,L$83:L$87,L$96:L$100,L$109:L$118))</f>
        <v>19</v>
      </c>
    </row>
    <row r="59" spans="2:13" ht="12.75">
      <c r="B59" s="72" t="s">
        <v>182</v>
      </c>
      <c r="C59" s="88">
        <v>2006</v>
      </c>
      <c r="D59" s="78">
        <v>14</v>
      </c>
      <c r="E59" s="78">
        <v>14.8</v>
      </c>
      <c r="F59" s="78">
        <v>13.1</v>
      </c>
      <c r="G59" s="78">
        <v>14.5</v>
      </c>
      <c r="H59" s="20">
        <f>SUM(D59:G59)</f>
        <v>56.4</v>
      </c>
      <c r="I59" s="78">
        <v>56</v>
      </c>
      <c r="J59" s="78"/>
      <c r="K59" s="8">
        <f>RANK(H59,(H$5:H$9,H$18:H$22,H$31:H$35,H$44:H$48,H$57:H$61,H$70:H$74,H$83:H$87,H$96:H$100,H$109:H$118))</f>
        <v>16</v>
      </c>
      <c r="L59" s="21">
        <f>SUM(H59:J59)</f>
        <v>112.4</v>
      </c>
      <c r="M59" s="8">
        <f>RANK(L59,(L$5:L$9,L$18:L$22,L$31:L$35,L$44:L$48,L$57:L$61,L$70:L$74,L$83:L$87,L$96:L$100,L$109:L$118))</f>
        <v>15</v>
      </c>
    </row>
    <row r="60" spans="2:13" ht="12.75">
      <c r="B60" s="72" t="s">
        <v>81</v>
      </c>
      <c r="C60" s="88">
        <v>2007</v>
      </c>
      <c r="D60" s="78">
        <v>13.35</v>
      </c>
      <c r="E60" s="78">
        <v>13.55</v>
      </c>
      <c r="F60" s="78">
        <v>12.5</v>
      </c>
      <c r="G60" s="78">
        <v>12.95</v>
      </c>
      <c r="H60" s="20">
        <f>SUM(D60:G60)</f>
        <v>52.349999999999994</v>
      </c>
      <c r="I60" s="78">
        <v>54.95</v>
      </c>
      <c r="J60" s="78"/>
      <c r="K60" s="8">
        <f>RANK(H60,(H$5:H$9,H$18:H$22,H$31:H$35,H$44:H$48,H$57:H$61,H$70:H$74,H$83:H$87,H$96:H$100,H$109:H$118))</f>
        <v>24</v>
      </c>
      <c r="L60" s="21">
        <f>SUM(H60:J60)</f>
        <v>107.3</v>
      </c>
      <c r="M60" s="8">
        <f>RANK(L60,(L$5:L$9,L$18:L$22,L$31:L$35,L$44:L$48,L$57:L$61,L$70:L$74,L$83:L$87,L$96:L$100,L$109:L$118))</f>
        <v>22</v>
      </c>
    </row>
    <row r="61" spans="2:13" ht="12.75">
      <c r="B61" s="113" t="s">
        <v>185</v>
      </c>
      <c r="C61" s="88">
        <v>2006</v>
      </c>
      <c r="D61" s="78">
        <v>13.5</v>
      </c>
      <c r="E61" s="78">
        <v>13.7</v>
      </c>
      <c r="F61" s="78">
        <v>0</v>
      </c>
      <c r="G61" s="78">
        <v>13.65</v>
      </c>
      <c r="H61" s="20">
        <f>SUM(D61:G61)</f>
        <v>40.85</v>
      </c>
      <c r="I61" s="78"/>
      <c r="J61" s="78"/>
      <c r="K61" s="8">
        <f>RANK(H61,(H$5:H$9,H$18:H$22,H$31:H$35,H$44:H$48,H$57:H$61,H$70:H$74,H$83:H$87,H$96:H$100,H$109:H$118))</f>
        <v>30</v>
      </c>
      <c r="L61" s="21">
        <f>SUM(H61:J61)</f>
        <v>40.85</v>
      </c>
      <c r="M61" s="8">
        <f>RANK(L61,(L$5:L$9,L$18:L$22,L$31:L$35,L$44:L$48,L$57:L$61,L$70:L$74,L$83:L$87,L$96:L$100,L$109:L$118))</f>
        <v>30</v>
      </c>
    </row>
    <row r="62" spans="2:13" ht="12.75" customHeight="1">
      <c r="B62" s="9"/>
      <c r="C62" s="9"/>
      <c r="D62" s="20"/>
      <c r="E62" s="20"/>
      <c r="F62" s="20"/>
      <c r="G62" s="20"/>
      <c r="H62" s="20"/>
      <c r="I62" s="78"/>
      <c r="J62" s="78"/>
      <c r="K62" s="9"/>
      <c r="L62" s="21"/>
      <c r="M62" s="9"/>
    </row>
    <row r="63" spans="2:13" ht="12.75" customHeight="1">
      <c r="B63" s="22"/>
      <c r="C63" s="22"/>
      <c r="D63" s="23"/>
      <c r="E63" s="23"/>
      <c r="F63" s="23"/>
      <c r="G63" s="23"/>
      <c r="H63" s="23" t="s">
        <v>7</v>
      </c>
      <c r="I63" s="84"/>
      <c r="J63" s="84"/>
      <c r="K63" s="143">
        <f>RANK(H64,(H$12,H$25,H$38,H$51,H$64,H$77,H$103,H$90))</f>
        <v>4</v>
      </c>
      <c r="L63" s="22"/>
      <c r="M63" s="141">
        <f>RANK(L64,(L$12,L$25,L$38,L$51,L$64,L$77,L$103,L$90))</f>
        <v>4</v>
      </c>
    </row>
    <row r="64" spans="2:13" ht="12.75" customHeight="1">
      <c r="B64" s="12" t="s">
        <v>3</v>
      </c>
      <c r="C64" s="12"/>
      <c r="D64" s="46">
        <f>(LARGE(D57:D61,1))+(LARGE(D57:D61,2))+(LARGE(D57:D61,3))+(LARGE(D57:D61,4))</f>
        <v>55.75</v>
      </c>
      <c r="E64" s="46">
        <f>(LARGE(E57:E61,1))+(LARGE(E57:E61,2))+(LARGE(E57:E61,3))+(LARGE(E57:E61,4))</f>
        <v>54.65</v>
      </c>
      <c r="F64" s="46">
        <f>(LARGE(F57:F61,1))+(LARGE(F57:F61,2))+(LARGE(F57:F61,3))+(LARGE(F57:F61,4))</f>
        <v>54.1</v>
      </c>
      <c r="G64" s="46">
        <f>(LARGE(G57:G61,1))+(LARGE(G57:G61,2))+(LARGE(G57:G61,3))+(LARGE(G57:G61,4))</f>
        <v>56.55</v>
      </c>
      <c r="H64" s="13">
        <f>SUM(D64:G64)</f>
        <v>221.05</v>
      </c>
      <c r="I64" s="85">
        <v>223.5</v>
      </c>
      <c r="J64" s="85"/>
      <c r="K64" s="144"/>
      <c r="L64" s="17">
        <f>SUM(H64:J64)</f>
        <v>444.55</v>
      </c>
      <c r="M64" s="142"/>
    </row>
    <row r="65" spans="2:13" ht="12.75" customHeight="1">
      <c r="B65" s="47"/>
      <c r="C65" s="47"/>
      <c r="D65" s="47"/>
      <c r="E65" s="47"/>
      <c r="F65" s="47"/>
      <c r="G65" s="47"/>
      <c r="H65" s="16"/>
      <c r="I65" s="16"/>
      <c r="J65" s="16"/>
      <c r="K65" s="16"/>
      <c r="L65" s="16"/>
      <c r="M65" s="16"/>
    </row>
    <row r="67" spans="1:13" ht="15" customHeight="1">
      <c r="A67" s="29"/>
      <c r="B67" s="147" t="s">
        <v>235</v>
      </c>
      <c r="C67" s="147"/>
      <c r="D67" s="47"/>
      <c r="E67" s="47"/>
      <c r="F67" s="47"/>
      <c r="G67" s="47"/>
      <c r="H67" s="16"/>
      <c r="I67" s="16"/>
      <c r="J67" s="16"/>
      <c r="K67" s="16"/>
      <c r="L67" s="16"/>
      <c r="M67" s="16"/>
    </row>
    <row r="68" spans="2:13" ht="12.75">
      <c r="B68" s="47"/>
      <c r="C68" s="47"/>
      <c r="D68" s="47"/>
      <c r="E68" s="47"/>
      <c r="F68" s="47"/>
      <c r="G68" s="47"/>
      <c r="H68" s="16"/>
      <c r="I68" s="16"/>
      <c r="J68" s="16"/>
      <c r="K68" s="16"/>
      <c r="L68" s="16"/>
      <c r="M68" s="16"/>
    </row>
    <row r="69" spans="2:13" ht="12.75">
      <c r="B69" s="48" t="s">
        <v>0</v>
      </c>
      <c r="C69" s="49" t="s">
        <v>8</v>
      </c>
      <c r="D69" s="49" t="s">
        <v>4</v>
      </c>
      <c r="E69" s="49" t="s">
        <v>5</v>
      </c>
      <c r="F69" s="49" t="s">
        <v>13</v>
      </c>
      <c r="G69" s="49" t="s">
        <v>6</v>
      </c>
      <c r="H69" s="7" t="s">
        <v>1</v>
      </c>
      <c r="I69" s="7" t="s">
        <v>10</v>
      </c>
      <c r="J69" s="7" t="s">
        <v>9</v>
      </c>
      <c r="K69" s="7" t="s">
        <v>2</v>
      </c>
      <c r="L69" s="7" t="s">
        <v>12</v>
      </c>
      <c r="M69" s="7" t="s">
        <v>11</v>
      </c>
    </row>
    <row r="70" spans="2:13" ht="12.75">
      <c r="B70" s="70" t="s">
        <v>83</v>
      </c>
      <c r="C70" s="88">
        <v>2007</v>
      </c>
      <c r="D70" s="78">
        <v>12.8</v>
      </c>
      <c r="E70" s="78">
        <v>11.15</v>
      </c>
      <c r="F70" s="78">
        <v>14.35</v>
      </c>
      <c r="G70" s="78">
        <v>13.75</v>
      </c>
      <c r="H70" s="33">
        <f>SUM(D70:G70)</f>
        <v>52.050000000000004</v>
      </c>
      <c r="I70" s="74">
        <v>52.8</v>
      </c>
      <c r="J70" s="74"/>
      <c r="K70" s="8">
        <f>RANK(H70,(H$5:H$9,H$18:H$22,H$31:H$35,H$44:H$48,H$57:H$61,H$70:H$74,H$83:H$87,H$96:H$100,H$109:H$118))</f>
        <v>25</v>
      </c>
      <c r="L70" s="21">
        <f>SUM(H70:J70)</f>
        <v>104.85</v>
      </c>
      <c r="M70" s="8">
        <f>RANK(L70,(L$5:L$9,L$18:L$22,L$31:L$35,L$44:L$48,L$57:L$61,L$70:L$74,L$83:L$87,L$96:L$100,L$109:L$118))</f>
        <v>23</v>
      </c>
    </row>
    <row r="71" spans="2:13" ht="12.75">
      <c r="B71" s="72" t="s">
        <v>99</v>
      </c>
      <c r="C71" s="88">
        <v>2007</v>
      </c>
      <c r="D71" s="78">
        <v>5</v>
      </c>
      <c r="E71" s="78">
        <v>12.85</v>
      </c>
      <c r="F71" s="78">
        <v>13.45</v>
      </c>
      <c r="G71" s="78">
        <v>13.2</v>
      </c>
      <c r="H71" s="33">
        <f>SUM(D71:G71)</f>
        <v>44.5</v>
      </c>
      <c r="I71" s="74">
        <v>52.3</v>
      </c>
      <c r="J71" s="74"/>
      <c r="K71" s="8">
        <f>RANK(H71,(H$5:H$9,H$18:H$22,H$31:H$35,H$44:H$48,H$57:H$61,H$70:H$74,H$83:H$87,H$96:H$100,H$109:H$118))</f>
        <v>29</v>
      </c>
      <c r="L71" s="21">
        <f>SUM(H71:J71)</f>
        <v>96.8</v>
      </c>
      <c r="M71" s="8">
        <f>RANK(L71,(L$5:L$9,L$18:L$22,L$31:L$35,L$44:L$48,L$57:L$61,L$70:L$74,L$83:L$87,L$96:L$100,L$109:L$118))</f>
        <v>27</v>
      </c>
    </row>
    <row r="72" spans="2:13" ht="12.75">
      <c r="B72" s="72" t="s">
        <v>82</v>
      </c>
      <c r="C72" s="88">
        <v>2007</v>
      </c>
      <c r="D72" s="78">
        <v>12.55</v>
      </c>
      <c r="E72" s="78">
        <v>12.4</v>
      </c>
      <c r="F72" s="78">
        <v>13</v>
      </c>
      <c r="G72" s="78">
        <v>14.6</v>
      </c>
      <c r="H72" s="33">
        <f>SUM(D72:G72)</f>
        <v>52.550000000000004</v>
      </c>
      <c r="I72" s="74">
        <v>51.4</v>
      </c>
      <c r="J72" s="74"/>
      <c r="K72" s="8">
        <f>RANK(H72,(H$5:H$9,H$18:H$22,H$31:H$35,H$44:H$48,H$57:H$61,H$70:H$74,H$83:H$87,H$96:H$100,H$109:H$118))</f>
        <v>23</v>
      </c>
      <c r="L72" s="34">
        <f>SUM(H72:J72)</f>
        <v>103.95</v>
      </c>
      <c r="M72" s="8">
        <f>RANK(L72,(L$5:L$9,L$18:L$22,L$31:L$35,L$44:L$48,L$57:L$61,L$70:L$74,L$83:L$87,L$96:L$100,L$109:L$118))</f>
        <v>24</v>
      </c>
    </row>
    <row r="73" spans="2:13" ht="12.75">
      <c r="B73" s="113" t="s">
        <v>212</v>
      </c>
      <c r="C73" s="88">
        <v>2007</v>
      </c>
      <c r="D73" s="78">
        <v>9.5</v>
      </c>
      <c r="E73" s="78">
        <v>9.9</v>
      </c>
      <c r="F73" s="78">
        <v>13.6</v>
      </c>
      <c r="G73" s="78">
        <v>12.65</v>
      </c>
      <c r="H73" s="20">
        <f>SUM(D73:G73)</f>
        <v>45.65</v>
      </c>
      <c r="I73" s="74">
        <v>44.6</v>
      </c>
      <c r="J73" s="74"/>
      <c r="K73" s="8">
        <f>RANK(H73,(H$5:H$9,H$18:H$22,H$31:H$35,H$44:H$48,H$57:H$61,H$70:H$74,H$83:H$87,H$96:H$100,H$109:H$118))</f>
        <v>28</v>
      </c>
      <c r="L73" s="21">
        <f>SUM(H73:J73)</f>
        <v>90.25</v>
      </c>
      <c r="M73" s="8">
        <f>RANK(L73,(L$5:L$9,L$18:L$22,L$31:L$35,L$44:L$48,L$57:L$61,L$70:L$74,L$83:L$87,L$96:L$100,L$109:L$118))</f>
        <v>28</v>
      </c>
    </row>
    <row r="74" spans="2:13" ht="12.75">
      <c r="B74" s="72"/>
      <c r="C74" s="88"/>
      <c r="D74" s="78">
        <v>0</v>
      </c>
      <c r="E74" s="78">
        <v>0</v>
      </c>
      <c r="F74" s="78">
        <v>0</v>
      </c>
      <c r="G74" s="78">
        <v>0</v>
      </c>
      <c r="H74" s="20">
        <f>SUM(D74:G74)</f>
        <v>0</v>
      </c>
      <c r="I74" s="74"/>
      <c r="J74" s="74"/>
      <c r="K74" s="8">
        <f>RANK(H74,(H$5:H$9,H$18:H$22,H$31:H$35,H$44:H$48,H$57:H$61,H$70:H$74,H$83:H$87,H$96:H$100,H$109:H$118))</f>
        <v>31</v>
      </c>
      <c r="L74" s="21">
        <f>SUM(H74:J74)</f>
        <v>0</v>
      </c>
      <c r="M74" s="8">
        <f>RANK(L74,(L$5:L$9,L$18:L$22,L$31:L$35,L$44:L$48,L$57:L$61,L$70:L$74,L$83:L$87,L$96:L$100,L$109:L$118))</f>
        <v>31</v>
      </c>
    </row>
    <row r="75" spans="2:13" ht="12.75">
      <c r="B75" s="32"/>
      <c r="C75" s="32"/>
      <c r="D75" s="33"/>
      <c r="E75" s="33"/>
      <c r="F75" s="33"/>
      <c r="G75" s="33"/>
      <c r="H75" s="33"/>
      <c r="I75" s="74"/>
      <c r="J75" s="74"/>
      <c r="K75" s="9"/>
      <c r="L75" s="21"/>
      <c r="M75" s="9"/>
    </row>
    <row r="76" spans="2:13" ht="12.75" customHeight="1">
      <c r="B76" s="22"/>
      <c r="C76" s="22"/>
      <c r="D76" s="23"/>
      <c r="E76" s="23"/>
      <c r="F76" s="23"/>
      <c r="G76" s="23"/>
      <c r="H76" s="23" t="s">
        <v>7</v>
      </c>
      <c r="I76" s="81"/>
      <c r="J76" s="81"/>
      <c r="K76" s="143">
        <f>RANK(H77,(H$12,H$25,H$38,H$51,H$64,H$77,H$103,H$90))</f>
        <v>6</v>
      </c>
      <c r="L76" s="22"/>
      <c r="M76" s="141">
        <f>RANK(L77,(L$12,L$25,L$38,L$51,L$64,L$77,L$103,L$90))</f>
        <v>6</v>
      </c>
    </row>
    <row r="77" spans="2:13" ht="12.75" customHeight="1">
      <c r="B77" s="12" t="s">
        <v>3</v>
      </c>
      <c r="C77" s="12"/>
      <c r="D77" s="13">
        <f>(LARGE(D70:D74,1))+(LARGE(D70:D74,2))+(LARGE(D70:D74,3))+(LARGE(D70:D74,4))</f>
        <v>39.85</v>
      </c>
      <c r="E77" s="13">
        <f>(LARGE(E70:E74,1))+(LARGE(E70:E74,2))+(LARGE(E70:E74,3))+(LARGE(E70:E74,4))</f>
        <v>46.3</v>
      </c>
      <c r="F77" s="13">
        <f>(LARGE(F70:F74,1))+(LARGE(F70:F74,2))+(LARGE(F70:F74,3))+(LARGE(F70:F74,4))</f>
        <v>54.4</v>
      </c>
      <c r="G77" s="13">
        <f>(LARGE(G70:G74,1))+(LARGE(G70:G74,2))+(LARGE(G70:G74,3))+(LARGE(G70:G74,4))</f>
        <v>54.199999999999996</v>
      </c>
      <c r="H77" s="13">
        <f>SUM(D77:G77)</f>
        <v>194.75</v>
      </c>
      <c r="I77" s="83">
        <v>205.15</v>
      </c>
      <c r="J77" s="83"/>
      <c r="K77" s="144"/>
      <c r="L77" s="17">
        <f>SUM(H77:J77)</f>
        <v>399.9</v>
      </c>
      <c r="M77" s="142"/>
    </row>
    <row r="78" spans="2:13" ht="12.75" customHeight="1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2:13" ht="12.75" hidden="1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ht="14.25" customHeight="1" hidden="1">
      <c r="A80" s="29"/>
      <c r="B80" s="145"/>
      <c r="C80" s="145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2:13" ht="12.75" hidden="1">
      <c r="B81" s="47"/>
      <c r="C81" s="47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2:13" ht="12.75" hidden="1">
      <c r="B82" s="48" t="s">
        <v>0</v>
      </c>
      <c r="C82" s="49" t="s">
        <v>8</v>
      </c>
      <c r="D82" s="49" t="s">
        <v>4</v>
      </c>
      <c r="E82" s="49" t="s">
        <v>5</v>
      </c>
      <c r="F82" s="49" t="s">
        <v>13</v>
      </c>
      <c r="G82" s="49" t="s">
        <v>6</v>
      </c>
      <c r="H82" s="7" t="s">
        <v>1</v>
      </c>
      <c r="I82" s="7" t="s">
        <v>10</v>
      </c>
      <c r="J82" s="7" t="s">
        <v>9</v>
      </c>
      <c r="K82" s="7" t="s">
        <v>2</v>
      </c>
      <c r="L82" s="7" t="s">
        <v>12</v>
      </c>
      <c r="M82" s="7" t="s">
        <v>11</v>
      </c>
    </row>
    <row r="83" spans="2:13" ht="12.75" hidden="1">
      <c r="B83" s="72"/>
      <c r="C83" s="88"/>
      <c r="D83" s="78">
        <v>0</v>
      </c>
      <c r="E83" s="78">
        <v>0</v>
      </c>
      <c r="F83" s="78">
        <v>0</v>
      </c>
      <c r="G83" s="78">
        <v>0</v>
      </c>
      <c r="H83" s="20">
        <f>SUM(D83:G83)</f>
        <v>0</v>
      </c>
      <c r="I83" s="78"/>
      <c r="J83" s="78"/>
      <c r="K83" s="8">
        <f>RANK(H83,(H$5:H$9,H$18:H$22,H$31:H$35,H$44:H$48,H$57:H$61,H$70:H$74,H$83:H$87,H$96:H$100,H$109:H$118))</f>
        <v>31</v>
      </c>
      <c r="L83" s="21">
        <f>SUM(H83:J83)</f>
        <v>0</v>
      </c>
      <c r="M83" s="8">
        <f>RANK(L83,(L$5:L$9,L$18:L$22,L$31:L$35,L$44:L$48,L$57:L$61,L$70:L$74,L$83:L$87,L$96:L$100,L$109:L$118))</f>
        <v>31</v>
      </c>
    </row>
    <row r="84" spans="2:13" ht="12.75" hidden="1">
      <c r="B84" s="72"/>
      <c r="C84" s="88"/>
      <c r="D84" s="78">
        <v>0</v>
      </c>
      <c r="E84" s="78">
        <v>0</v>
      </c>
      <c r="F84" s="78">
        <v>0</v>
      </c>
      <c r="G84" s="78">
        <v>0</v>
      </c>
      <c r="H84" s="20">
        <f>SUM(D84:G84)</f>
        <v>0</v>
      </c>
      <c r="I84" s="78"/>
      <c r="J84" s="78"/>
      <c r="K84" s="8">
        <f>RANK(H84,(H$5:H$9,H$18:H$22,H$31:H$35,H$44:H$48,H$57:H$61,H$70:H$74,H$83:H$87,H$96:H$100,H$109:H$118))</f>
        <v>31</v>
      </c>
      <c r="L84" s="21">
        <f>SUM(H84:J84)</f>
        <v>0</v>
      </c>
      <c r="M84" s="8">
        <f>RANK(L84,(L$5:L$9,L$18:L$22,L$31:L$35,L$44:L$48,L$57:L$61,L$70:L$74,L$83:L$87,L$96:L$100,L$109:L$118))</f>
        <v>31</v>
      </c>
    </row>
    <row r="85" spans="2:13" ht="12.75" hidden="1">
      <c r="B85" s="72"/>
      <c r="C85" s="88"/>
      <c r="D85" s="78">
        <v>0</v>
      </c>
      <c r="E85" s="78">
        <v>0</v>
      </c>
      <c r="F85" s="78">
        <v>0</v>
      </c>
      <c r="G85" s="78">
        <v>0</v>
      </c>
      <c r="H85" s="20">
        <f>SUM(D85:G85)</f>
        <v>0</v>
      </c>
      <c r="I85" s="78"/>
      <c r="J85" s="78"/>
      <c r="K85" s="8">
        <f>RANK(H85,(H$5:H$9,H$18:H$22,H$31:H$35,H$44:H$48,H$57:H$61,H$70:H$74,H$83:H$87,H$96:H$100,H$109:H$118))</f>
        <v>31</v>
      </c>
      <c r="L85" s="21">
        <f>SUM(H85:J85)</f>
        <v>0</v>
      </c>
      <c r="M85" s="8">
        <f>RANK(L85,(L$5:L$9,L$18:L$22,L$31:L$35,L$44:L$48,L$57:L$61,L$70:L$74,L$83:L$87,L$96:L$100,L$109:L$118))</f>
        <v>31</v>
      </c>
    </row>
    <row r="86" spans="2:13" ht="12.75" hidden="1">
      <c r="B86" s="72"/>
      <c r="C86" s="88"/>
      <c r="D86" s="78">
        <v>0</v>
      </c>
      <c r="E86" s="78">
        <v>0</v>
      </c>
      <c r="F86" s="78">
        <v>0</v>
      </c>
      <c r="G86" s="78">
        <v>0</v>
      </c>
      <c r="H86" s="20">
        <f>SUM(D86:G86)</f>
        <v>0</v>
      </c>
      <c r="I86" s="78"/>
      <c r="J86" s="78"/>
      <c r="K86" s="8">
        <f>RANK(H86,(H$5:H$9,H$18:H$22,H$31:H$35,H$44:H$48,H$57:H$61,H$70:H$74,H$83:H$87,H$96:H$100,H$109:H$118))</f>
        <v>31</v>
      </c>
      <c r="L86" s="21">
        <f>SUM(H86:J86)</f>
        <v>0</v>
      </c>
      <c r="M86" s="8">
        <f>RANK(L86,(L$5:L$9,L$18:L$22,L$31:L$35,L$44:L$48,L$57:L$61,L$70:L$74,L$83:L$87,L$96:L$100,L$109:L$118))</f>
        <v>31</v>
      </c>
    </row>
    <row r="87" spans="2:13" ht="12.75" hidden="1">
      <c r="B87" s="72"/>
      <c r="C87" s="88"/>
      <c r="D87" s="78">
        <v>0</v>
      </c>
      <c r="E87" s="78">
        <v>0</v>
      </c>
      <c r="F87" s="78">
        <v>0</v>
      </c>
      <c r="G87" s="78">
        <v>0</v>
      </c>
      <c r="H87" s="20">
        <f>SUM(D87:G87)</f>
        <v>0</v>
      </c>
      <c r="I87" s="78"/>
      <c r="J87" s="78"/>
      <c r="K87" s="8">
        <f>RANK(H87,(H$5:H$9,H$18:H$22,H$31:H$35,H$44:H$48,H$57:H$61,H$70:H$74,H$83:H$87,H$96:H$100,H$109:H$118))</f>
        <v>31</v>
      </c>
      <c r="L87" s="21">
        <f>SUM(H87:J87)</f>
        <v>0</v>
      </c>
      <c r="M87" s="8">
        <f>RANK(L87,(L$5:L$9,L$18:L$22,L$31:L$35,L$44:L$48,L$57:L$61,L$70:L$74,L$83:L$87,L$96:L$100,L$109:L$118))</f>
        <v>31</v>
      </c>
    </row>
    <row r="88" spans="2:13" ht="12.75" hidden="1">
      <c r="B88" s="32"/>
      <c r="C88" s="32"/>
      <c r="D88" s="33"/>
      <c r="E88" s="33"/>
      <c r="F88" s="33"/>
      <c r="G88" s="33"/>
      <c r="H88" s="20"/>
      <c r="I88" s="78"/>
      <c r="J88" s="78"/>
      <c r="K88" s="9"/>
      <c r="L88" s="21"/>
      <c r="M88" s="9"/>
    </row>
    <row r="89" spans="2:13" ht="12.75" customHeight="1" hidden="1">
      <c r="B89" s="50"/>
      <c r="C89" s="50"/>
      <c r="D89" s="51"/>
      <c r="E89" s="51"/>
      <c r="F89" s="51"/>
      <c r="G89" s="51"/>
      <c r="H89" s="23" t="s">
        <v>7</v>
      </c>
      <c r="I89" s="84"/>
      <c r="J89" s="84"/>
      <c r="K89" s="143">
        <f>RANK(H90,(H$12,H$25,H$38,H$51,H$64,H$77,H$103,H$90))</f>
        <v>7</v>
      </c>
      <c r="L89" s="22"/>
      <c r="M89" s="141">
        <f>RANK(L90,(L$12,L$25,L$38,L$51,L$64,L$77,L$103,L$90))</f>
        <v>7</v>
      </c>
    </row>
    <row r="90" spans="2:13" ht="12.75" customHeight="1" hidden="1">
      <c r="B90" s="45" t="s">
        <v>3</v>
      </c>
      <c r="C90" s="45"/>
      <c r="D90" s="46">
        <f>(LARGE(D83:D87,1))+(LARGE(D83:D87,2))+(LARGE(D83:D87,3))+(LARGE(D83:D87,4))</f>
        <v>0</v>
      </c>
      <c r="E90" s="46">
        <f>(LARGE(E83:E87,1))+(LARGE(E83:E87,2))+(LARGE(E83:E87,3))+(LARGE(E83:E87,4))</f>
        <v>0</v>
      </c>
      <c r="F90" s="46">
        <f>(LARGE(F83:F87,1))+(LARGE(F83:F87,2))+(LARGE(F83:F87,3))+(LARGE(F83:F87,4))</f>
        <v>0</v>
      </c>
      <c r="G90" s="46">
        <f>(LARGE(G83:G87,1))+(LARGE(G83:G87,2))+(LARGE(G83:G87,3))+(LARGE(G83:G87,4))</f>
        <v>0</v>
      </c>
      <c r="H90" s="13">
        <f>SUM(D90:G90)</f>
        <v>0</v>
      </c>
      <c r="I90" s="85"/>
      <c r="J90" s="85">
        <v>0</v>
      </c>
      <c r="K90" s="144"/>
      <c r="L90" s="17">
        <f>SUM(H90:J90)</f>
        <v>0</v>
      </c>
      <c r="M90" s="142"/>
    </row>
    <row r="91" spans="2:13" ht="12.75" customHeight="1" hidden="1">
      <c r="B91" s="52"/>
      <c r="C91" s="52"/>
      <c r="D91" s="54"/>
      <c r="E91" s="54"/>
      <c r="F91" s="54"/>
      <c r="G91" s="54"/>
      <c r="H91" s="18"/>
      <c r="I91" s="24"/>
      <c r="J91" s="24"/>
      <c r="K91" s="27"/>
      <c r="L91" s="5"/>
      <c r="M91" s="26"/>
    </row>
    <row r="92" spans="2:13" ht="12.75" hidden="1">
      <c r="B92" s="52"/>
      <c r="C92" s="52"/>
      <c r="D92" s="54"/>
      <c r="E92" s="54"/>
      <c r="F92" s="54"/>
      <c r="G92" s="54"/>
      <c r="H92" s="18"/>
      <c r="I92" s="24"/>
      <c r="J92" s="24"/>
      <c r="K92" s="2"/>
      <c r="L92" s="5"/>
      <c r="M92" s="16"/>
    </row>
    <row r="93" spans="2:13" ht="14.25" hidden="1">
      <c r="B93" s="145"/>
      <c r="C93" s="145"/>
      <c r="D93" s="47"/>
      <c r="E93" s="47"/>
      <c r="F93" s="47"/>
      <c r="G93" s="47"/>
      <c r="H93" s="16"/>
      <c r="I93" s="16"/>
      <c r="J93" s="16"/>
      <c r="K93" s="16"/>
      <c r="L93" s="16"/>
      <c r="M93" s="16"/>
    </row>
    <row r="94" spans="2:13" ht="12.75" hidden="1">
      <c r="B94" s="47"/>
      <c r="C94" s="47"/>
      <c r="D94" s="47"/>
      <c r="E94" s="47"/>
      <c r="F94" s="47"/>
      <c r="G94" s="47"/>
      <c r="H94" s="16"/>
      <c r="I94" s="16"/>
      <c r="J94" s="16"/>
      <c r="K94" s="16"/>
      <c r="L94" s="16"/>
      <c r="M94" s="16"/>
    </row>
    <row r="95" spans="2:13" ht="12.75" hidden="1">
      <c r="B95" s="48" t="s">
        <v>0</v>
      </c>
      <c r="C95" s="49" t="s">
        <v>8</v>
      </c>
      <c r="D95" s="49" t="s">
        <v>4</v>
      </c>
      <c r="E95" s="49" t="s">
        <v>5</v>
      </c>
      <c r="F95" s="49" t="s">
        <v>13</v>
      </c>
      <c r="G95" s="49" t="s">
        <v>6</v>
      </c>
      <c r="H95" s="7" t="s">
        <v>1</v>
      </c>
      <c r="I95" s="7" t="s">
        <v>10</v>
      </c>
      <c r="J95" s="7" t="s">
        <v>9</v>
      </c>
      <c r="K95" s="7" t="s">
        <v>2</v>
      </c>
      <c r="L95" s="7" t="s">
        <v>12</v>
      </c>
      <c r="M95" s="7" t="s">
        <v>11</v>
      </c>
    </row>
    <row r="96" spans="2:13" ht="12.75" hidden="1">
      <c r="B96" s="72"/>
      <c r="C96" s="88"/>
      <c r="D96" s="78">
        <v>0</v>
      </c>
      <c r="E96" s="78">
        <v>0</v>
      </c>
      <c r="F96" s="78">
        <v>0</v>
      </c>
      <c r="G96" s="78">
        <v>0</v>
      </c>
      <c r="H96" s="33">
        <f>SUM(D96:G96)</f>
        <v>0</v>
      </c>
      <c r="I96" s="78"/>
      <c r="J96" s="78"/>
      <c r="K96" s="8">
        <f>RANK(H96,(H$5:H$9,H$18:H$22,H$31:H$35,H$44:H$48,H$57:H$61,H$70:H$74,H$83:H$87,H$96:H$100,H$109:H$118))</f>
        <v>31</v>
      </c>
      <c r="L96" s="34">
        <f>SUM(H96:J96)</f>
        <v>0</v>
      </c>
      <c r="M96" s="8">
        <f>RANK(L96,(L$5:L$9,L$18:L$22,L$31:L$35,L$44:L$48,L$57:L$61,L$70:L$74,L$83:L$87,L$96:L$100,L$109:L$118))</f>
        <v>31</v>
      </c>
    </row>
    <row r="97" spans="2:13" ht="12.75" hidden="1">
      <c r="B97" s="72"/>
      <c r="C97" s="88"/>
      <c r="D97" s="78">
        <v>0</v>
      </c>
      <c r="E97" s="78">
        <v>0</v>
      </c>
      <c r="F97" s="78">
        <v>0</v>
      </c>
      <c r="G97" s="78">
        <v>0</v>
      </c>
      <c r="H97" s="33">
        <f>SUM(D97:G97)</f>
        <v>0</v>
      </c>
      <c r="I97" s="78"/>
      <c r="J97" s="78"/>
      <c r="K97" s="8">
        <f>RANK(H97,(H$5:H$9,H$18:H$22,H$31:H$35,H$44:H$48,H$57:H$61,H$70:H$74,H$83:H$87,H$96:H$100,H$109:H$118))</f>
        <v>31</v>
      </c>
      <c r="L97" s="34">
        <f>SUM(H97:J97)</f>
        <v>0</v>
      </c>
      <c r="M97" s="8">
        <f>RANK(L97,(L$5:L$9,L$18:L$22,L$31:L$35,L$44:L$48,L$57:L$61,L$70:L$74,L$83:L$87,L$96:L$100,L$109:L$118))</f>
        <v>31</v>
      </c>
    </row>
    <row r="98" spans="2:13" ht="12.75" hidden="1">
      <c r="B98" s="72"/>
      <c r="C98" s="88"/>
      <c r="D98" s="78">
        <v>0</v>
      </c>
      <c r="E98" s="78">
        <v>0</v>
      </c>
      <c r="F98" s="78">
        <v>0</v>
      </c>
      <c r="G98" s="78">
        <v>0</v>
      </c>
      <c r="H98" s="20">
        <f>SUM(D98:G98)</f>
        <v>0</v>
      </c>
      <c r="I98" s="78"/>
      <c r="J98" s="78"/>
      <c r="K98" s="8">
        <f>RANK(H98,(H$5:H$9,H$18:H$22,H$31:H$35,H$44:H$48,H$57:H$61,H$70:H$74,H$83:H$87,H$96:H$100,H$109:H$118))</f>
        <v>31</v>
      </c>
      <c r="L98" s="21">
        <f>SUM(H98:J98)</f>
        <v>0</v>
      </c>
      <c r="M98" s="8">
        <f>RANK(L98,(L$5:L$9,L$18:L$22,L$31:L$35,L$44:L$48,L$57:L$61,L$70:L$74,L$83:L$87,L$96:L$100,L$109:L$118))</f>
        <v>31</v>
      </c>
    </row>
    <row r="99" spans="2:13" ht="12.75" hidden="1">
      <c r="B99" s="72"/>
      <c r="C99" s="88"/>
      <c r="D99" s="78">
        <v>0</v>
      </c>
      <c r="E99" s="78">
        <v>0</v>
      </c>
      <c r="F99" s="78">
        <v>0</v>
      </c>
      <c r="G99" s="78">
        <v>0</v>
      </c>
      <c r="H99" s="20">
        <f>SUM(D99:G99)</f>
        <v>0</v>
      </c>
      <c r="I99" s="78"/>
      <c r="J99" s="78"/>
      <c r="K99" s="8">
        <f>RANK(H99,(H$5:H$9,H$18:H$22,H$31:H$35,H$44:H$48,H$57:H$61,H$70:H$74,H$83:H$87,H$96:H$100,H$109:H$118))</f>
        <v>31</v>
      </c>
      <c r="L99" s="21">
        <f>SUM(H99:J99)</f>
        <v>0</v>
      </c>
      <c r="M99" s="8">
        <f>RANK(L99,(L$5:L$9,L$18:L$22,L$31:L$35,L$44:L$48,L$57:L$61,L$70:L$74,L$83:L$87,L$96:L$100,L$109:L$118))</f>
        <v>31</v>
      </c>
    </row>
    <row r="100" spans="2:13" ht="12.75" hidden="1">
      <c r="B100" s="72"/>
      <c r="C100" s="88"/>
      <c r="D100" s="78">
        <v>0</v>
      </c>
      <c r="E100" s="78">
        <v>0</v>
      </c>
      <c r="F100" s="78">
        <v>0</v>
      </c>
      <c r="G100" s="78">
        <v>0</v>
      </c>
      <c r="H100" s="20">
        <f>SUM(D100:G100)</f>
        <v>0</v>
      </c>
      <c r="I100" s="78"/>
      <c r="J100" s="78"/>
      <c r="K100" s="8">
        <f>RANK(H100,(H$5:H$9,H$18:H$22,H$31:H$35,H$44:H$48,H$57:H$61,H$70:H$74,H$83:H$87,H$96:H$100,H$109:H$118))</f>
        <v>31</v>
      </c>
      <c r="L100" s="21">
        <f>SUM(H100:J100)</f>
        <v>0</v>
      </c>
      <c r="M100" s="8">
        <f>RANK(L100,(L$5:L$9,L$18:L$22,L$31:L$35,L$44:L$48,L$57:L$61,L$70:L$74,L$83:L$87,L$96:L$100,L$109:L$118))</f>
        <v>31</v>
      </c>
    </row>
    <row r="101" spans="2:13" ht="12.75" hidden="1">
      <c r="B101" s="9"/>
      <c r="C101" s="9"/>
      <c r="D101" s="20"/>
      <c r="E101" s="20"/>
      <c r="F101" s="20"/>
      <c r="G101" s="20"/>
      <c r="H101" s="20"/>
      <c r="I101" s="78"/>
      <c r="J101" s="78"/>
      <c r="K101" s="9"/>
      <c r="L101" s="21"/>
      <c r="M101" s="9"/>
    </row>
    <row r="102" spans="2:13" ht="12.75" customHeight="1" hidden="1">
      <c r="B102" s="22"/>
      <c r="C102" s="22"/>
      <c r="D102" s="23"/>
      <c r="E102" s="23"/>
      <c r="F102" s="23"/>
      <c r="G102" s="23"/>
      <c r="H102" s="23" t="s">
        <v>7</v>
      </c>
      <c r="I102" s="84"/>
      <c r="J102" s="84"/>
      <c r="K102" s="143">
        <f>RANK(H103,(H$12,H$25,H$38,H$51,H$64,H$77,H$103,H$90))</f>
        <v>7</v>
      </c>
      <c r="L102" s="22"/>
      <c r="M102" s="141">
        <f>RANK(L103,(L$12,L$25,L$38,L$51,L$64,L$77,L$103,L$90))</f>
        <v>7</v>
      </c>
    </row>
    <row r="103" spans="2:13" ht="12.75" customHeight="1" hidden="1">
      <c r="B103" s="12" t="s">
        <v>3</v>
      </c>
      <c r="C103" s="12"/>
      <c r="D103" s="46">
        <f>(LARGE(D96:D100,1))+(LARGE(D96:D100,2))+(LARGE(D96:D100,3))+(LARGE(D96:D100,4))</f>
        <v>0</v>
      </c>
      <c r="E103" s="46">
        <f>(LARGE(E96:E100,1))+(LARGE(E96:E100,2))+(LARGE(E96:E100,3))+(LARGE(E96:E100,4))</f>
        <v>0</v>
      </c>
      <c r="F103" s="46">
        <f>(LARGE(F96:F100,1))+(LARGE(F96:F100,2))+(LARGE(F96:F100,3))+(LARGE(F96:F100,4))</f>
        <v>0</v>
      </c>
      <c r="G103" s="46">
        <f>(LARGE(G96:G100,1))+(LARGE(G96:G100,2))+(LARGE(G96:G100,3))+(LARGE(G96:G100,4))</f>
        <v>0</v>
      </c>
      <c r="H103" s="13">
        <f>SUM(D103:G103)</f>
        <v>0</v>
      </c>
      <c r="I103" s="85"/>
      <c r="J103" s="85"/>
      <c r="K103" s="144"/>
      <c r="L103" s="17">
        <f>SUM(H103:J103)</f>
        <v>0</v>
      </c>
      <c r="M103" s="142"/>
    </row>
    <row r="104" ht="12.75" hidden="1"/>
    <row r="105" spans="1:13" ht="15" customHeight="1">
      <c r="A105" s="29"/>
      <c r="B105" s="47"/>
      <c r="C105" s="47"/>
      <c r="D105" s="47"/>
      <c r="E105" s="47"/>
      <c r="F105" s="47"/>
      <c r="G105" s="47"/>
      <c r="H105" s="16"/>
      <c r="I105" s="16"/>
      <c r="J105" s="16"/>
      <c r="K105" s="16"/>
      <c r="L105" s="16"/>
      <c r="M105" s="16"/>
    </row>
    <row r="106" spans="2:13" ht="14.25">
      <c r="B106" s="147" t="s">
        <v>14</v>
      </c>
      <c r="C106" s="147"/>
      <c r="D106" s="47"/>
      <c r="E106" s="47"/>
      <c r="F106" s="47"/>
      <c r="G106" s="47"/>
      <c r="H106" s="16"/>
      <c r="I106" s="16"/>
      <c r="J106" s="16"/>
      <c r="K106" s="16"/>
      <c r="L106" s="16"/>
      <c r="M106" s="16"/>
    </row>
    <row r="107" spans="1:13" ht="15">
      <c r="A107" s="29"/>
      <c r="B107" s="47"/>
      <c r="C107" s="47"/>
      <c r="D107" s="47"/>
      <c r="E107" s="47"/>
      <c r="F107" s="47"/>
      <c r="G107" s="47"/>
      <c r="H107" s="16"/>
      <c r="I107" s="16"/>
      <c r="J107" s="16"/>
      <c r="K107" s="16"/>
      <c r="L107" s="16"/>
      <c r="M107" s="16"/>
    </row>
    <row r="108" spans="2:13" ht="12.75">
      <c r="B108" s="48" t="s">
        <v>0</v>
      </c>
      <c r="C108" s="49" t="s">
        <v>8</v>
      </c>
      <c r="D108" s="49" t="s">
        <v>4</v>
      </c>
      <c r="E108" s="49" t="s">
        <v>5</v>
      </c>
      <c r="F108" s="49" t="s">
        <v>13</v>
      </c>
      <c r="G108" s="49" t="s">
        <v>6</v>
      </c>
      <c r="H108" s="7" t="s">
        <v>1</v>
      </c>
      <c r="I108" s="7" t="s">
        <v>10</v>
      </c>
      <c r="J108" s="7" t="s">
        <v>9</v>
      </c>
      <c r="K108" s="7" t="s">
        <v>2</v>
      </c>
      <c r="L108" s="7" t="s">
        <v>12</v>
      </c>
      <c r="M108" s="7" t="s">
        <v>11</v>
      </c>
    </row>
    <row r="109" spans="2:13" ht="25.5">
      <c r="B109" s="113" t="s">
        <v>214</v>
      </c>
      <c r="C109" s="88">
        <v>2007</v>
      </c>
      <c r="D109" s="78">
        <v>12.5</v>
      </c>
      <c r="E109" s="78">
        <v>12.9</v>
      </c>
      <c r="F109" s="78">
        <v>11.15</v>
      </c>
      <c r="G109" s="78">
        <v>14.05</v>
      </c>
      <c r="H109" s="20">
        <f aca="true" t="shared" si="0" ref="H109:H114">SUM(D109:G109)</f>
        <v>50.599999999999994</v>
      </c>
      <c r="I109" s="70">
        <v>51.55</v>
      </c>
      <c r="J109" s="74"/>
      <c r="K109" s="8">
        <f>RANK(H109,(H$5:H$9,H$18:H$22,H$31:H$35,H$44:H$48,H$57:H$61,H$70:H$74,H$83:H$87,H$96:H$100,H$109:H$118))</f>
        <v>26</v>
      </c>
      <c r="L109" s="21">
        <f aca="true" t="shared" si="1" ref="L109:L114">SUM(H109:J109)</f>
        <v>102.14999999999999</v>
      </c>
      <c r="M109" s="8">
        <f>RANK(L109,(L$5:L$9,L$18:L$22,L$31:L$35,L$44:L$48,L$57:L$61,L$70:L$74,L$83:L$87,L$96:L$100,L$109:L$118))</f>
        <v>25</v>
      </c>
    </row>
    <row r="110" spans="2:13" ht="12.75">
      <c r="B110" s="113"/>
      <c r="C110" s="88"/>
      <c r="D110" s="78">
        <v>0</v>
      </c>
      <c r="E110" s="78">
        <v>0</v>
      </c>
      <c r="F110" s="78">
        <v>0</v>
      </c>
      <c r="G110" s="78">
        <v>0</v>
      </c>
      <c r="H110" s="20">
        <f t="shared" si="0"/>
        <v>0</v>
      </c>
      <c r="I110" s="74"/>
      <c r="J110" s="74"/>
      <c r="K110" s="8">
        <f>RANK(H110,(H$5:H$9,H$18:H$22,H$31:H$35,H$44:H$48,H$57:H$61,H$70:H$74,H$83:H$87,H$96:H$100,H$109:H$118))</f>
        <v>31</v>
      </c>
      <c r="L110" s="21">
        <f t="shared" si="1"/>
        <v>0</v>
      </c>
      <c r="M110" s="8">
        <f>RANK(L110,(L$5:L$9,L$18:L$22,L$31:L$35,L$44:L$48,L$57:L$61,L$70:L$74,L$83:L$87,L$96:L$100,L$109:L$118))</f>
        <v>31</v>
      </c>
    </row>
    <row r="111" spans="2:13" ht="12.75">
      <c r="B111" s="113"/>
      <c r="C111" s="88"/>
      <c r="D111" s="78">
        <v>0</v>
      </c>
      <c r="E111" s="78">
        <v>0</v>
      </c>
      <c r="F111" s="78">
        <v>0</v>
      </c>
      <c r="G111" s="78">
        <v>0</v>
      </c>
      <c r="H111" s="20">
        <f t="shared" si="0"/>
        <v>0</v>
      </c>
      <c r="I111" s="74"/>
      <c r="J111" s="74"/>
      <c r="K111" s="8">
        <f>RANK(H111,(H$5:H$9,H$18:H$22,H$31:H$35,H$44:H$48,H$57:H$61,H$70:H$74,H$83:H$87,H$96:H$100,H$109:H$118))</f>
        <v>31</v>
      </c>
      <c r="L111" s="21">
        <f t="shared" si="1"/>
        <v>0</v>
      </c>
      <c r="M111" s="8">
        <f>RANK(L111,(L$5:L$9,L$18:L$22,L$31:L$35,L$44:L$48,L$57:L$61,L$70:L$74,L$83:L$87,L$96:L$100,L$109:L$118))</f>
        <v>31</v>
      </c>
    </row>
    <row r="112" spans="2:13" ht="12.75" hidden="1">
      <c r="B112" s="114"/>
      <c r="C112" s="88"/>
      <c r="D112" s="78">
        <v>0</v>
      </c>
      <c r="E112" s="78">
        <v>0</v>
      </c>
      <c r="F112" s="78">
        <v>0</v>
      </c>
      <c r="G112" s="78">
        <v>0</v>
      </c>
      <c r="H112" s="20">
        <f t="shared" si="0"/>
        <v>0</v>
      </c>
      <c r="I112" s="74"/>
      <c r="J112" s="74"/>
      <c r="K112" s="8">
        <f>RANK(H112,(H$5:H$9,H$18:H$22,H$31:H$35,H$44:H$48,H$57:H$61,H$70:H$74,H$83:H$87,H$96:H$100,H$109:H$118))</f>
        <v>31</v>
      </c>
      <c r="L112" s="21">
        <f t="shared" si="1"/>
        <v>0</v>
      </c>
      <c r="M112" s="8">
        <f>RANK(L112,(L$5:L$9,L$18:L$22,L$31:L$35,L$44:L$48,L$57:L$61,L$70:L$74,L$83:L$87,L$96:L$100,L$109:L$118))</f>
        <v>31</v>
      </c>
    </row>
    <row r="113" spans="2:13" ht="12.75" hidden="1">
      <c r="B113" s="72"/>
      <c r="C113" s="88"/>
      <c r="D113" s="78">
        <v>0</v>
      </c>
      <c r="E113" s="78">
        <v>0</v>
      </c>
      <c r="F113" s="78">
        <v>0</v>
      </c>
      <c r="G113" s="78">
        <v>0</v>
      </c>
      <c r="H113" s="20">
        <f t="shared" si="0"/>
        <v>0</v>
      </c>
      <c r="I113" s="74"/>
      <c r="J113" s="74"/>
      <c r="K113" s="8">
        <f>RANK(H113,(H$5:H$9,H$18:H$22,H$31:H$35,H$44:H$48,H$57:H$61,H$70:H$74,H$83:H$87,H$96:H$100,H$109:H$118))</f>
        <v>31</v>
      </c>
      <c r="L113" s="21">
        <f t="shared" si="1"/>
        <v>0</v>
      </c>
      <c r="M113" s="8">
        <f>RANK(L113,(L$5:L$9,L$18:L$22,L$31:L$35,L$44:L$48,L$57:L$61,L$70:L$74,L$83:L$87,L$96:L$100,L$109:L$118))</f>
        <v>31</v>
      </c>
    </row>
    <row r="114" spans="2:13" ht="12.75" hidden="1">
      <c r="B114" s="72"/>
      <c r="C114" s="88"/>
      <c r="D114" s="78">
        <v>0</v>
      </c>
      <c r="E114" s="78">
        <v>0</v>
      </c>
      <c r="F114" s="78">
        <v>0</v>
      </c>
      <c r="G114" s="78">
        <v>0</v>
      </c>
      <c r="H114" s="20">
        <f t="shared" si="0"/>
        <v>0</v>
      </c>
      <c r="I114" s="74"/>
      <c r="J114" s="74"/>
      <c r="K114" s="8">
        <f>RANK(H114,(H$5:H$9,H$18:H$22,H$31:H$35,H$44:H$48,H$57:H$61,H$70:H$74,H$83:H$87,H$96:H$100,H$109:H$118))</f>
        <v>31</v>
      </c>
      <c r="L114" s="21">
        <f t="shared" si="1"/>
        <v>0</v>
      </c>
      <c r="M114" s="8">
        <f>RANK(L114,(L$5:L$9,L$18:L$22,L$31:L$35,L$44:L$48,L$57:L$61,L$70:L$74,L$83:L$87,L$96:L$100,L$109:L$118))</f>
        <v>31</v>
      </c>
    </row>
    <row r="115" spans="2:13" ht="12.75" hidden="1">
      <c r="B115" s="72"/>
      <c r="C115" s="88"/>
      <c r="D115" s="78">
        <v>0</v>
      </c>
      <c r="E115" s="78">
        <v>0</v>
      </c>
      <c r="F115" s="78">
        <v>0</v>
      </c>
      <c r="G115" s="78">
        <v>0</v>
      </c>
      <c r="H115" s="20">
        <f>SUM(D115:G115)</f>
        <v>0</v>
      </c>
      <c r="I115" s="74"/>
      <c r="J115" s="74"/>
      <c r="K115" s="8">
        <f>RANK(H115,(H$5:H$9,H$18:H$22,H$31:H$35,H$44:H$48,H$57:H$61,H$70:H$74,H$83:H$87,H$96:H$100,H$109:H$118))</f>
        <v>31</v>
      </c>
      <c r="L115" s="21">
        <f>SUM(H115:J115)</f>
        <v>0</v>
      </c>
      <c r="M115" s="8">
        <f>RANK(L115,(L$5:L$9,L$18:L$22,L$31:L$35,L$44:L$48,L$57:L$61,L$70:L$74,L$83:L$87,L$96:L$100,L$109:L$118))</f>
        <v>31</v>
      </c>
    </row>
    <row r="116" spans="2:13" ht="12.75" hidden="1">
      <c r="B116" s="72"/>
      <c r="C116" s="88"/>
      <c r="D116" s="78">
        <v>0</v>
      </c>
      <c r="E116" s="78">
        <v>0</v>
      </c>
      <c r="F116" s="78">
        <v>0</v>
      </c>
      <c r="G116" s="78">
        <v>0</v>
      </c>
      <c r="H116" s="20">
        <f>SUM(D116:G116)</f>
        <v>0</v>
      </c>
      <c r="I116" s="74"/>
      <c r="J116" s="74"/>
      <c r="K116" s="8">
        <f>RANK(H116,(H$5:H$9,H$18:H$22,H$31:H$35,H$44:H$48,H$57:H$61,H$70:H$74,H$83:H$87,H$96:H$100,H$109:H$118))</f>
        <v>31</v>
      </c>
      <c r="L116" s="21">
        <f>SUM(H116:J116)</f>
        <v>0</v>
      </c>
      <c r="M116" s="8">
        <f>RANK(L116,(L$5:L$9,L$18:L$22,L$31:L$35,L$44:L$48,L$57:L$61,L$70:L$74,L$83:L$87,L$96:L$100,L$109:L$118))</f>
        <v>31</v>
      </c>
    </row>
    <row r="117" spans="2:13" ht="12.75" hidden="1">
      <c r="B117" s="72"/>
      <c r="C117" s="88"/>
      <c r="D117" s="78">
        <v>0</v>
      </c>
      <c r="E117" s="78">
        <v>0</v>
      </c>
      <c r="F117" s="78">
        <v>0</v>
      </c>
      <c r="G117" s="78">
        <v>0</v>
      </c>
      <c r="H117" s="20">
        <f>SUM(D117:G117)</f>
        <v>0</v>
      </c>
      <c r="I117" s="74"/>
      <c r="J117" s="74"/>
      <c r="K117" s="8">
        <f>RANK(H117,(H$5:H$9,H$18:H$22,H$31:H$35,H$44:H$48,H$57:H$61,H$70:H$74,H$83:H$87,H$96:H$100,H$109:H$118))</f>
        <v>31</v>
      </c>
      <c r="L117" s="21">
        <f>SUM(H117:J117)</f>
        <v>0</v>
      </c>
      <c r="M117" s="8">
        <f>RANK(L117,(L$5:L$9,L$18:L$22,L$31:L$35,L$44:L$48,L$57:L$61,L$70:L$74,L$83:L$87,L$96:L$100,L$109:L$118))</f>
        <v>31</v>
      </c>
    </row>
    <row r="118" spans="2:13" ht="12.75" hidden="1">
      <c r="B118" s="72"/>
      <c r="C118" s="88"/>
      <c r="D118" s="78">
        <v>0</v>
      </c>
      <c r="E118" s="78">
        <v>0</v>
      </c>
      <c r="F118" s="78">
        <v>0</v>
      </c>
      <c r="G118" s="78">
        <v>0</v>
      </c>
      <c r="H118" s="20">
        <f>SUM(D118:G118)</f>
        <v>0</v>
      </c>
      <c r="I118" s="74"/>
      <c r="J118" s="74"/>
      <c r="K118" s="8">
        <f>RANK(H118,(H$5:H$9,H$18:H$22,H$31:H$35,H$44:H$48,H$57:H$61,H$70:H$74,H$83:H$87,H$96:H$100,H$109:H$118))</f>
        <v>31</v>
      </c>
      <c r="L118" s="21">
        <f>SUM(H118:J118)</f>
        <v>0</v>
      </c>
      <c r="M118" s="8">
        <f>RANK(L118,(L$5:L$9,L$18:L$22,L$31:L$35,L$44:L$48,L$57:L$61,L$70:L$74,L$83:L$87,L$96:L$100,L$109:L$118))</f>
        <v>31</v>
      </c>
    </row>
    <row r="119" spans="2:13" ht="12.75" customHeight="1">
      <c r="B119" s="95"/>
      <c r="C119" s="96"/>
      <c r="D119" s="97"/>
      <c r="E119" s="97"/>
      <c r="F119" s="97"/>
      <c r="G119" s="97"/>
      <c r="H119" s="98"/>
      <c r="I119" s="99"/>
      <c r="J119" s="99"/>
      <c r="K119" s="100"/>
      <c r="L119" s="101"/>
      <c r="M119" s="100"/>
    </row>
    <row r="120" spans="2:13" ht="12.75" customHeight="1">
      <c r="B120" s="102"/>
      <c r="C120" s="103"/>
      <c r="D120" s="104"/>
      <c r="E120" s="104"/>
      <c r="F120" s="104"/>
      <c r="G120" s="104"/>
      <c r="H120" s="63"/>
      <c r="I120" s="105"/>
      <c r="J120" s="105"/>
      <c r="K120" s="42"/>
      <c r="L120" s="106"/>
      <c r="M120" s="42"/>
    </row>
    <row r="121" spans="2:13" ht="12.75" customHeight="1">
      <c r="B121" s="102"/>
      <c r="C121" s="103"/>
      <c r="D121" s="104"/>
      <c r="E121" s="104"/>
      <c r="F121" s="104"/>
      <c r="G121" s="104"/>
      <c r="H121" s="63"/>
      <c r="I121" s="105"/>
      <c r="J121" s="105"/>
      <c r="K121" s="42"/>
      <c r="L121" s="106"/>
      <c r="M121" s="42"/>
    </row>
    <row r="122" spans="2:9" ht="15.75">
      <c r="B122" s="116"/>
      <c r="C122" s="117"/>
      <c r="D122" s="140" t="s">
        <v>234</v>
      </c>
      <c r="E122" s="118"/>
      <c r="F122" s="119"/>
      <c r="G122" s="119"/>
      <c r="H122" s="119"/>
      <c r="I122" s="119"/>
    </row>
    <row r="123" spans="2:9" ht="15.75">
      <c r="B123" s="120"/>
      <c r="C123" s="121"/>
      <c r="D123" s="122" t="s">
        <v>37</v>
      </c>
      <c r="E123" s="123" t="s">
        <v>2</v>
      </c>
      <c r="F123" s="119"/>
      <c r="G123" s="119"/>
      <c r="H123" s="119"/>
      <c r="I123" s="119"/>
    </row>
    <row r="124" spans="2:9" ht="15">
      <c r="B124" s="124"/>
      <c r="C124" s="134" t="s">
        <v>126</v>
      </c>
      <c r="D124" s="135">
        <v>488.7</v>
      </c>
      <c r="E124" s="136">
        <v>1</v>
      </c>
      <c r="F124" s="119"/>
      <c r="G124" s="119"/>
      <c r="H124" s="119"/>
      <c r="I124" s="119"/>
    </row>
    <row r="125" spans="2:9" ht="15">
      <c r="B125" s="127"/>
      <c r="C125" s="131" t="s">
        <v>84</v>
      </c>
      <c r="D125" s="135">
        <v>486.15</v>
      </c>
      <c r="E125" s="136">
        <v>2</v>
      </c>
      <c r="F125" s="119"/>
      <c r="G125" s="119"/>
      <c r="H125" s="119"/>
      <c r="I125" s="119"/>
    </row>
    <row r="126" spans="2:9" ht="15">
      <c r="B126" s="127"/>
      <c r="C126" s="131" t="s">
        <v>142</v>
      </c>
      <c r="D126" s="135">
        <v>462.9</v>
      </c>
      <c r="E126" s="136">
        <v>3</v>
      </c>
      <c r="F126" s="119"/>
      <c r="G126" s="119"/>
      <c r="H126" s="119"/>
      <c r="I126" s="119"/>
    </row>
    <row r="127" spans="2:9" ht="15">
      <c r="B127" s="130"/>
      <c r="C127" s="134" t="s">
        <v>34</v>
      </c>
      <c r="D127" s="135">
        <v>444.55</v>
      </c>
      <c r="E127" s="136">
        <v>4</v>
      </c>
      <c r="F127" s="119"/>
      <c r="G127" s="119"/>
      <c r="H127" s="119"/>
      <c r="I127" s="119"/>
    </row>
    <row r="128" spans="2:9" ht="15">
      <c r="B128" s="133"/>
      <c r="C128" s="134" t="s">
        <v>85</v>
      </c>
      <c r="D128" s="135">
        <v>430.35</v>
      </c>
      <c r="E128" s="136">
        <v>5</v>
      </c>
      <c r="F128" s="119"/>
      <c r="G128" s="119"/>
      <c r="H128" s="119"/>
      <c r="I128" s="119"/>
    </row>
    <row r="129" spans="2:9" ht="15">
      <c r="B129" s="133"/>
      <c r="C129" s="131" t="s">
        <v>35</v>
      </c>
      <c r="D129" s="135">
        <v>399.9</v>
      </c>
      <c r="E129" s="136">
        <v>6</v>
      </c>
      <c r="F129" s="119"/>
      <c r="G129" s="119"/>
      <c r="H129" s="119"/>
      <c r="I129" s="119"/>
    </row>
    <row r="130" spans="2:9" ht="15">
      <c r="B130" s="133"/>
      <c r="C130" s="134"/>
      <c r="D130" s="135"/>
      <c r="E130" s="136"/>
      <c r="F130" s="119"/>
      <c r="G130" s="119"/>
      <c r="H130" s="119"/>
      <c r="I130" s="119"/>
    </row>
    <row r="131" spans="2:9" ht="15">
      <c r="B131" s="133"/>
      <c r="C131" s="134"/>
      <c r="D131" s="135"/>
      <c r="E131" s="136"/>
      <c r="F131" s="119"/>
      <c r="G131" s="119"/>
      <c r="H131" s="119"/>
      <c r="I131" s="119"/>
    </row>
    <row r="148" ht="12.75" customHeight="1"/>
    <row r="149" ht="12.75" customHeight="1"/>
    <row r="162" ht="12.75" customHeight="1"/>
    <row r="163" ht="12.75" customHeight="1"/>
  </sheetData>
  <sheetProtection sheet="1" objects="1" scenarios="1" selectLockedCells="1"/>
  <mergeCells count="25">
    <mergeCell ref="B106:C106"/>
    <mergeCell ref="B2:C2"/>
    <mergeCell ref="B28:C28"/>
    <mergeCell ref="B41:C41"/>
    <mergeCell ref="B54:C54"/>
    <mergeCell ref="B15:C15"/>
    <mergeCell ref="B67:C67"/>
    <mergeCell ref="B80:C80"/>
    <mergeCell ref="B93:C93"/>
    <mergeCell ref="M50:M51"/>
    <mergeCell ref="K50:K51"/>
    <mergeCell ref="M63:M64"/>
    <mergeCell ref="K63:K64"/>
    <mergeCell ref="K102:K103"/>
    <mergeCell ref="M102:M103"/>
    <mergeCell ref="K76:K77"/>
    <mergeCell ref="M76:M77"/>
    <mergeCell ref="K89:K90"/>
    <mergeCell ref="M89:M90"/>
    <mergeCell ref="M11:M12"/>
    <mergeCell ref="K11:K12"/>
    <mergeCell ref="M24:M25"/>
    <mergeCell ref="K24:K25"/>
    <mergeCell ref="M37:M38"/>
    <mergeCell ref="K37:K38"/>
  </mergeCells>
  <conditionalFormatting sqref="B44:B48 B83:B87 B70:B74 B109:B118 B96:B100 B5:B9 B31:B35 B18:B22 B57:B61">
    <cfRule type="expression" priority="1" dxfId="5" stopIfTrue="1">
      <formula>$K5&lt;7</formula>
    </cfRule>
  </conditionalFormatting>
  <conditionalFormatting sqref="K109:K118 K96:K100 K83:K87 K70:K74 K57:K61 K44:K48 K31:K35 K18:K22 K5:K9">
    <cfRule type="cellIs" priority="2" dxfId="5" operator="lessThan" stopIfTrue="1">
      <formula>7</formula>
    </cfRule>
  </conditionalFormatting>
  <conditionalFormatting sqref="M109:M118 M96:M100 M83:M87 M70:M74 M57:M61 M44:M48 M31:M35 M18:M22 M5:M9">
    <cfRule type="cellIs" priority="3" dxfId="15" operator="lessThan" stopIfTrue="1">
      <formula>7</formula>
    </cfRule>
  </conditionalFormatting>
  <conditionalFormatting sqref="C114:C118">
    <cfRule type="cellIs" priority="4" dxfId="0" operator="lessThanOrEqual" stopIfTrue="1">
      <formula>2002</formula>
    </cfRule>
  </conditionalFormatting>
  <conditionalFormatting sqref="C83:C87 C96:C100">
    <cfRule type="cellIs" priority="5" dxfId="0" operator="lessThanOrEqual" stopIfTrue="1">
      <formula>2004</formula>
    </cfRule>
  </conditionalFormatting>
  <conditionalFormatting sqref="C18:C22 C109:C113 C31:C35 C44:C48 C70:C74 C5:C9 C57:C61">
    <cfRule type="cellIs" priority="6" dxfId="0" operator="lessThanOrEqual" stopIfTrue="1">
      <formula>2005</formula>
    </cfRule>
  </conditionalFormatting>
  <printOptions/>
  <pageMargins left="0.25" right="0.13" top="0.1968503937007874" bottom="0.39" header="0.11811023622047245" footer="0.15"/>
  <pageSetup fitToHeight="2" horizontalDpi="600" verticalDpi="600" orientation="portrait" paperSize="9" scale="95" r:id="rId1"/>
  <headerFooter alignWithMargins="0">
    <oddHeader>&amp;C&amp;"Arial,Fett Kursiv"&amp;16&amp;ESchülerinnen C</oddHeader>
    <oddFooter>&amp;R&amp;F</oddFooter>
  </headerFooter>
  <rowBreaks count="1" manualBreakCount="1">
    <brk id="6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M146"/>
  <sheetViews>
    <sheetView zoomScaleSheetLayoutView="75" zoomScalePageLayoutView="0" workbookViewId="0" topLeftCell="B1">
      <selection activeCell="B1" sqref="B1:C1"/>
    </sheetView>
  </sheetViews>
  <sheetFormatPr defaultColWidth="11.421875" defaultRowHeight="12.75"/>
  <cols>
    <col min="1" max="1" width="2.28125" style="30" customWidth="1"/>
    <col min="2" max="2" width="23.00390625" style="1" customWidth="1"/>
    <col min="3" max="3" width="5.28125" style="1" customWidth="1"/>
    <col min="4" max="5" width="7.57421875" style="1" bestFit="1" customWidth="1"/>
    <col min="6" max="6" width="7.28125" style="1" bestFit="1" customWidth="1"/>
    <col min="7" max="7" width="6.8515625" style="1" bestFit="1" customWidth="1"/>
    <col min="8" max="8" width="7.8515625" style="1" customWidth="1"/>
    <col min="9" max="9" width="6.28125" style="1" customWidth="1"/>
    <col min="10" max="10" width="6.28125" style="1" hidden="1" customWidth="1"/>
    <col min="11" max="11" width="5.7109375" style="1" customWidth="1"/>
    <col min="12" max="12" width="9.00390625" style="1" customWidth="1"/>
    <col min="13" max="13" width="10.28125" style="1" customWidth="1"/>
    <col min="14" max="14" width="3.8515625" style="1" customWidth="1"/>
    <col min="15" max="15" width="2.28125" style="1" customWidth="1"/>
    <col min="16" max="16" width="22.8515625" style="1" customWidth="1"/>
    <col min="17" max="18" width="6.57421875" style="1" customWidth="1"/>
    <col min="19" max="16384" width="11.421875" style="1" customWidth="1"/>
  </cols>
  <sheetData>
    <row r="1" spans="1:7" ht="15" customHeight="1">
      <c r="A1" s="29"/>
      <c r="B1" s="145" t="s">
        <v>228</v>
      </c>
      <c r="C1" s="145"/>
      <c r="F1" s="16"/>
      <c r="G1" s="16"/>
    </row>
    <row r="3" spans="1:13" ht="12.75">
      <c r="A3" s="31"/>
      <c r="B3" s="6" t="s">
        <v>0</v>
      </c>
      <c r="C3" s="7" t="s">
        <v>8</v>
      </c>
      <c r="D3" s="7" t="s">
        <v>4</v>
      </c>
      <c r="E3" s="7" t="s">
        <v>5</v>
      </c>
      <c r="F3" s="7" t="s">
        <v>13</v>
      </c>
      <c r="G3" s="7" t="s">
        <v>6</v>
      </c>
      <c r="H3" s="7" t="s">
        <v>1</v>
      </c>
      <c r="I3" s="7" t="s">
        <v>10</v>
      </c>
      <c r="J3" s="7" t="s">
        <v>9</v>
      </c>
      <c r="K3" s="7" t="s">
        <v>2</v>
      </c>
      <c r="L3" s="7" t="s">
        <v>12</v>
      </c>
      <c r="M3" s="7" t="s">
        <v>11</v>
      </c>
    </row>
    <row r="4" spans="2:13" ht="12.75">
      <c r="B4" s="70" t="s">
        <v>173</v>
      </c>
      <c r="C4" s="93">
        <v>2009</v>
      </c>
      <c r="D4" s="78">
        <v>12.95</v>
      </c>
      <c r="E4" s="78">
        <v>13.35</v>
      </c>
      <c r="F4" s="78">
        <v>13.15</v>
      </c>
      <c r="G4" s="78">
        <v>13.75</v>
      </c>
      <c r="H4" s="20">
        <f>SUM(D4:G4)</f>
        <v>53.199999999999996</v>
      </c>
      <c r="I4" s="69"/>
      <c r="J4" s="78"/>
      <c r="K4" s="9">
        <f>RANK(H4,(H$4:H$8,H$16:H$20,H$28:H$32,H$40:H$44,H$52:H$56,H$64:H$68,H$76:H$80,H$124:H$132,$H$88:$H$92,H$100:H$104,H$112:H$116))</f>
        <v>18</v>
      </c>
      <c r="L4" s="10">
        <f>SUM(H4:J4)</f>
        <v>53.199999999999996</v>
      </c>
      <c r="M4" s="8">
        <f>RANK(L4,(L$4:L$8,L$16:L$20,L$28:L$32,L$40:L$44,L$52:L$56,L$64:L$68,L$76:L$80,L$88:L$92,L$124:L$132,L$112:L$116,L$100:L$104))</f>
        <v>31</v>
      </c>
    </row>
    <row r="5" spans="2:13" ht="12.75">
      <c r="B5" s="70" t="s">
        <v>117</v>
      </c>
      <c r="C5" s="93">
        <v>2009</v>
      </c>
      <c r="D5" s="78">
        <v>14.25</v>
      </c>
      <c r="E5" s="78">
        <v>11.25</v>
      </c>
      <c r="F5" s="78">
        <v>14</v>
      </c>
      <c r="G5" s="78">
        <v>14.1</v>
      </c>
      <c r="H5" s="20">
        <f>SUM(D5:G5)</f>
        <v>53.6</v>
      </c>
      <c r="I5" s="69">
        <v>52.1</v>
      </c>
      <c r="J5" s="78"/>
      <c r="K5" s="9">
        <f>RANK(H5,(H$4:H$8,H$16:H$20,H$28:H$32,H$40:H$44,H$52:H$56,H$64:H$68,H$76:H$80,H$124:H$132,$H$88:$H$92,H$100:H$104,H$112:H$116))</f>
        <v>16</v>
      </c>
      <c r="L5" s="10">
        <f>SUM(H5:J5)</f>
        <v>105.7</v>
      </c>
      <c r="M5" s="8">
        <f>RANK(L5,(L$4:L$8,L$16:L$20,L$28:L$32,L$40:L$44,L$52:L$56,L$64:L$68,L$76:L$80,L$88:L$92,L$124:L$132,L$112:L$116,L$100:L$104))</f>
        <v>17</v>
      </c>
    </row>
    <row r="6" spans="2:13" ht="12.75">
      <c r="B6" s="70" t="s">
        <v>174</v>
      </c>
      <c r="C6" s="93">
        <v>2009</v>
      </c>
      <c r="D6" s="78">
        <v>12.55</v>
      </c>
      <c r="E6" s="78">
        <v>13.4</v>
      </c>
      <c r="F6" s="78">
        <v>13.15</v>
      </c>
      <c r="G6" s="78">
        <v>14</v>
      </c>
      <c r="H6" s="20">
        <f>SUM(D6:G6)</f>
        <v>53.1</v>
      </c>
      <c r="I6" s="69">
        <v>52.75</v>
      </c>
      <c r="J6" s="78"/>
      <c r="K6" s="9">
        <f>RANK(H6,(H$4:H$8,H$16:H$20,H$28:H$32,H$40:H$44,H$52:H$56,H$64:H$68,H$76:H$80,H$124:H$132,$H$88:$H$92,H$100:H$104,H$112:H$116))</f>
        <v>19</v>
      </c>
      <c r="L6" s="10">
        <f>SUM(H6:J6)</f>
        <v>105.85</v>
      </c>
      <c r="M6" s="8">
        <f>RANK(L6,(L$4:L$8,L$16:L$20,L$28:L$32,L$40:L$44,L$52:L$56,L$64:L$68,L$76:L$80,L$88:L$92,L$124:L$132,L$112:L$116,L$100:L$104))</f>
        <v>16</v>
      </c>
    </row>
    <row r="7" spans="2:13" ht="12.75">
      <c r="B7" s="70" t="s">
        <v>94</v>
      </c>
      <c r="C7" s="93">
        <v>2009</v>
      </c>
      <c r="D7" s="78">
        <v>14.5</v>
      </c>
      <c r="E7" s="78">
        <v>13.5</v>
      </c>
      <c r="F7" s="78">
        <v>12.85</v>
      </c>
      <c r="G7" s="78">
        <v>15.95</v>
      </c>
      <c r="H7" s="20">
        <f>SUM(D7:G7)</f>
        <v>56.8</v>
      </c>
      <c r="I7" s="69">
        <v>57.8</v>
      </c>
      <c r="J7" s="78"/>
      <c r="K7" s="9">
        <f>RANK(H7,(H$4:H$8,H$16:H$20,H$28:H$32,H$40:H$44,H$52:H$56,H$64:H$68,H$76:H$80,H$124:H$132,$H$88:$H$92,H$100:H$104,H$112:H$116))</f>
        <v>5</v>
      </c>
      <c r="L7" s="10">
        <f>SUM(H7:J7)</f>
        <v>114.6</v>
      </c>
      <c r="M7" s="8">
        <f>RANK(L7,(L$4:L$8,L$16:L$20,L$28:L$32,L$40:L$44,L$52:L$56,L$64:L$68,L$76:L$80,L$88:L$92,L$124:L$132,L$112:L$116,L$100:L$104))</f>
        <v>6</v>
      </c>
    </row>
    <row r="8" spans="2:13" ht="12.75">
      <c r="B8" s="70" t="s">
        <v>175</v>
      </c>
      <c r="C8" s="93">
        <v>2008</v>
      </c>
      <c r="D8" s="78">
        <v>14.3</v>
      </c>
      <c r="E8" s="78">
        <v>13</v>
      </c>
      <c r="F8" s="78">
        <v>12.9</v>
      </c>
      <c r="G8" s="78">
        <v>15.65</v>
      </c>
      <c r="H8" s="20">
        <f>SUM(D8:G8)</f>
        <v>55.85</v>
      </c>
      <c r="I8" s="82">
        <v>56.15</v>
      </c>
      <c r="J8" s="78"/>
      <c r="K8" s="9">
        <f>RANK(H8,(H$4:H$8,H$16:H$20,H$28:H$32,H$40:H$44,H$52:H$56,H$64:H$68,H$76:H$80,H$124:H$132,$H$88:$H$92,H$100:H$104,H$112:H$116))</f>
        <v>9</v>
      </c>
      <c r="L8" s="21">
        <f>SUM(H8:J8)</f>
        <v>112</v>
      </c>
      <c r="M8" s="8">
        <f>RANK(L8,(L$4:L$8,L$16:L$20,L$28:L$32,L$40:L$44,L$52:L$56,L$64:L$68,L$76:L$80,L$88:L$92,L$124:L$132,L$112:L$116,L$100:L$104))</f>
        <v>9</v>
      </c>
    </row>
    <row r="9" spans="2:13" ht="12.75">
      <c r="B9" s="22"/>
      <c r="C9" s="22"/>
      <c r="D9" s="64"/>
      <c r="E9" s="64"/>
      <c r="F9" s="64"/>
      <c r="G9" s="64"/>
      <c r="H9" s="64"/>
      <c r="I9" s="78"/>
      <c r="J9" s="78"/>
      <c r="K9" s="9"/>
      <c r="L9" s="21"/>
      <c r="M9" s="9"/>
    </row>
    <row r="10" spans="1:13" ht="12.75" customHeight="1">
      <c r="A10" s="31"/>
      <c r="B10" s="22"/>
      <c r="C10" s="22"/>
      <c r="D10" s="23"/>
      <c r="E10" s="23"/>
      <c r="F10" s="23"/>
      <c r="G10" s="23"/>
      <c r="H10" s="23" t="s">
        <v>7</v>
      </c>
      <c r="I10" s="84"/>
      <c r="J10" s="84"/>
      <c r="K10" s="143">
        <f>RANK(H11,(H$11,H$23,H$35,H$47,H$59,H$71,H$83,H$95,H$107,H$119))</f>
        <v>3</v>
      </c>
      <c r="L10" s="22"/>
      <c r="M10" s="141">
        <f>RANK(L11,(L$11,L$23,L$35,L$47,L$59,L$71,L$83,L$95,L$107,L$119))</f>
        <v>3</v>
      </c>
    </row>
    <row r="11" spans="1:13" ht="12.75" customHeight="1">
      <c r="A11" s="31"/>
      <c r="B11" s="12" t="s">
        <v>3</v>
      </c>
      <c r="C11" s="12"/>
      <c r="D11" s="13">
        <f>(LARGE(D4:D8,1)+(LARGE(D4:D8,2))+(LARGE(D4:D8,3))+(LARGE(D4:D8,4)))</f>
        <v>56</v>
      </c>
      <c r="E11" s="13">
        <f>(LARGE(E4:E8,1)+(LARGE(E4:E8,2))+(LARGE(E4:E8,3))+(LARGE(E4:E8,4)))</f>
        <v>53.25</v>
      </c>
      <c r="F11" s="13">
        <f>(LARGE(F4:F8,1)+(LARGE(F4:F8,2))+(LARGE(F4:F8,3))+(LARGE(F4:F8,4)))</f>
        <v>53.199999999999996</v>
      </c>
      <c r="G11" s="13">
        <f>(LARGE(G4:G8,1)+(LARGE(G4:G8,2))+(LARGE(G4:G8,3))+(LARGE(G4:G8,4)))</f>
        <v>59.7</v>
      </c>
      <c r="H11" s="13">
        <f>SUM(D11:G11)</f>
        <v>222.14999999999998</v>
      </c>
      <c r="I11" s="85">
        <v>222.1</v>
      </c>
      <c r="J11" s="85"/>
      <c r="K11" s="144"/>
      <c r="L11" s="17">
        <f>SUM(H11:J11)</f>
        <v>444.25</v>
      </c>
      <c r="M11" s="142"/>
    </row>
    <row r="12" spans="1:13" ht="12.75">
      <c r="A12" s="31"/>
      <c r="B12" s="52"/>
      <c r="C12" s="52"/>
      <c r="D12" s="53"/>
      <c r="E12" s="53"/>
      <c r="F12" s="53"/>
      <c r="G12" s="53"/>
      <c r="H12" s="5"/>
      <c r="I12" s="5"/>
      <c r="J12" s="5"/>
      <c r="K12" s="2"/>
      <c r="L12" s="2"/>
      <c r="M12" s="16"/>
    </row>
    <row r="13" spans="1:13" ht="15.75">
      <c r="A13" s="29"/>
      <c r="B13" s="145" t="s">
        <v>229</v>
      </c>
      <c r="C13" s="145"/>
      <c r="D13" s="53"/>
      <c r="E13" s="53"/>
      <c r="F13" s="53"/>
      <c r="G13" s="53"/>
      <c r="H13" s="3"/>
      <c r="I13" s="3"/>
      <c r="J13" s="3"/>
      <c r="K13" s="2"/>
      <c r="L13" s="2"/>
      <c r="M13" s="16"/>
    </row>
    <row r="14" spans="1:13" ht="12.75">
      <c r="A14" s="31"/>
      <c r="B14" s="16"/>
      <c r="C14" s="16"/>
      <c r="D14" s="47"/>
      <c r="E14" s="47"/>
      <c r="F14" s="47"/>
      <c r="G14" s="47"/>
      <c r="H14" s="16"/>
      <c r="I14" s="16"/>
      <c r="J14" s="16"/>
      <c r="K14" s="16"/>
      <c r="L14" s="16"/>
      <c r="M14" s="16"/>
    </row>
    <row r="15" spans="2:13" ht="12.75">
      <c r="B15" s="48" t="s">
        <v>0</v>
      </c>
      <c r="C15" s="49" t="s">
        <v>8</v>
      </c>
      <c r="D15" s="49" t="s">
        <v>4</v>
      </c>
      <c r="E15" s="49" t="s">
        <v>5</v>
      </c>
      <c r="F15" s="49" t="s">
        <v>13</v>
      </c>
      <c r="G15" s="49" t="s">
        <v>6</v>
      </c>
      <c r="H15" s="7" t="s">
        <v>1</v>
      </c>
      <c r="I15" s="7" t="s">
        <v>10</v>
      </c>
      <c r="J15" s="7" t="s">
        <v>9</v>
      </c>
      <c r="K15" s="7" t="s">
        <v>2</v>
      </c>
      <c r="L15" s="7" t="s">
        <v>12</v>
      </c>
      <c r="M15" s="7" t="s">
        <v>11</v>
      </c>
    </row>
    <row r="16" spans="2:13" ht="12.75">
      <c r="B16" s="70" t="s">
        <v>116</v>
      </c>
      <c r="C16" s="93">
        <v>2008</v>
      </c>
      <c r="D16" s="78">
        <v>12.95</v>
      </c>
      <c r="E16" s="78">
        <v>10.9</v>
      </c>
      <c r="F16" s="78">
        <v>12.15</v>
      </c>
      <c r="G16" s="78">
        <v>12.7</v>
      </c>
      <c r="H16" s="20">
        <f>SUM(D16:G16)</f>
        <v>48.7</v>
      </c>
      <c r="I16" s="82">
        <v>50.35</v>
      </c>
      <c r="J16" s="82"/>
      <c r="K16" s="9">
        <f>RANK(H16,(H$4:H$8,H$16:H$20,H$28:H$32,H$40:H$44,H$52:H$56,H$64:H$68,H$76:H$80,H$124:H$132,$H$88:$H$92,H$100:H$104,H$112:H$116))</f>
        <v>28</v>
      </c>
      <c r="L16" s="21">
        <f>SUM(H16:J16)</f>
        <v>99.05000000000001</v>
      </c>
      <c r="M16" s="8">
        <f>RANK(L16,(L$4:L$8,L$16:L$20,L$28:L$32,L$40:L$44,L$52:L$56,L$64:L$68,L$76:L$80,L$88:L$92,L$124:L$132,L$112:L$116,L$100:L$104))</f>
        <v>27</v>
      </c>
    </row>
    <row r="17" spans="2:13" ht="12.75">
      <c r="B17" s="70" t="s">
        <v>176</v>
      </c>
      <c r="C17" s="93">
        <v>2008</v>
      </c>
      <c r="D17" s="78">
        <v>12.8</v>
      </c>
      <c r="E17" s="78">
        <v>10</v>
      </c>
      <c r="F17" s="78">
        <v>13.1</v>
      </c>
      <c r="G17" s="78">
        <v>14.55</v>
      </c>
      <c r="H17" s="20">
        <f>SUM(D17:G17)</f>
        <v>50.45</v>
      </c>
      <c r="I17" s="82">
        <v>52.8</v>
      </c>
      <c r="J17" s="82"/>
      <c r="K17" s="9">
        <f>RANK(H17,(H$4:H$8,H$16:H$20,H$28:H$32,H$40:H$44,H$52:H$56,H$64:H$68,H$76:H$80,H$124:H$132,$H$88:$H$92,H$100:H$104,H$112:H$116))</f>
        <v>24</v>
      </c>
      <c r="L17" s="21">
        <f>SUM(H17:J17)</f>
        <v>103.25</v>
      </c>
      <c r="M17" s="8">
        <f>RANK(L17,(L$4:L$8,L$16:L$20,L$28:L$32,L$40:L$44,L$52:L$56,L$64:L$68,L$76:L$80,L$88:L$92,L$124:L$132,L$112:L$116,L$100:L$104))</f>
        <v>20</v>
      </c>
    </row>
    <row r="18" spans="2:13" ht="12.75">
      <c r="B18" s="70"/>
      <c r="C18" s="93"/>
      <c r="D18" s="78">
        <v>0</v>
      </c>
      <c r="E18" s="78">
        <v>0</v>
      </c>
      <c r="F18" s="78">
        <v>0</v>
      </c>
      <c r="G18" s="78">
        <v>0</v>
      </c>
      <c r="H18" s="20">
        <f>SUM(D18:G18)</f>
        <v>0</v>
      </c>
      <c r="I18" s="82"/>
      <c r="J18" s="82"/>
      <c r="K18" s="9">
        <f>RANK(H18,(H$4:H$8,H$16:H$20,H$28:H$32,H$40:H$44,H$52:H$56,H$64:H$68,H$76:H$80,H$124:H$132,$H$88:$H$92,H$100:H$104,H$112:H$116))</f>
        <v>32</v>
      </c>
      <c r="L18" s="21">
        <f>SUM(H18:J18)</f>
        <v>0</v>
      </c>
      <c r="M18" s="8">
        <f>RANK(L18,(L$4:L$8,L$16:L$20,L$28:L$32,L$40:L$44,L$52:L$56,L$64:L$68,L$76:L$80,L$88:L$92,L$124:L$132,L$112:L$116,L$100:L$104))</f>
        <v>32</v>
      </c>
    </row>
    <row r="19" spans="2:13" ht="12.75">
      <c r="B19" s="70"/>
      <c r="C19" s="93"/>
      <c r="D19" s="78">
        <v>0</v>
      </c>
      <c r="E19" s="78">
        <v>0</v>
      </c>
      <c r="F19" s="78">
        <v>0</v>
      </c>
      <c r="G19" s="78">
        <v>0</v>
      </c>
      <c r="H19" s="20">
        <f>SUM(D19:G19)</f>
        <v>0</v>
      </c>
      <c r="I19" s="82"/>
      <c r="J19" s="82"/>
      <c r="K19" s="9">
        <f>RANK(H19,(H$4:H$8,H$16:H$20,H$28:H$32,H$40:H$44,H$52:H$56,H$64:H$68,H$76:H$80,H$124:H$132,$H$88:$H$92,H$100:H$104,H$112:H$116))</f>
        <v>32</v>
      </c>
      <c r="L19" s="21">
        <f>SUM(H19:J19)</f>
        <v>0</v>
      </c>
      <c r="M19" s="8">
        <f>RANK(L19,(L$4:L$8,L$16:L$20,L$28:L$32,L$40:L$44,L$52:L$56,L$64:L$68,L$76:L$80,L$88:L$92,L$124:L$132,L$112:L$116,L$100:L$104))</f>
        <v>32</v>
      </c>
    </row>
    <row r="20" spans="2:13" ht="12.75">
      <c r="B20" s="70"/>
      <c r="C20" s="93"/>
      <c r="D20" s="78">
        <v>0</v>
      </c>
      <c r="E20" s="78">
        <v>0</v>
      </c>
      <c r="F20" s="78">
        <v>0</v>
      </c>
      <c r="G20" s="78">
        <v>0</v>
      </c>
      <c r="H20" s="20">
        <f>SUM(D20:G20)</f>
        <v>0</v>
      </c>
      <c r="I20" s="82"/>
      <c r="J20" s="82"/>
      <c r="K20" s="9">
        <f>RANK(H20,(H$4:H$8,H$16:H$20,H$28:H$32,H$40:H$44,H$52:H$56,H$64:H$68,H$76:H$80,H$124:H$132,$H$88:$H$92,H$100:H$104,H$112:H$116))</f>
        <v>32</v>
      </c>
      <c r="L20" s="21">
        <f>SUM(H20:J20)</f>
        <v>0</v>
      </c>
      <c r="M20" s="8">
        <f>RANK(L20,(L$4:L$8,L$16:L$20,L$28:L$32,L$40:L$44,L$52:L$56,L$64:L$68,L$76:L$80,L$88:L$92,L$124:L$132,L$112:L$116,L$100:L$104))</f>
        <v>32</v>
      </c>
    </row>
    <row r="21" spans="1:13" ht="12.75" customHeight="1">
      <c r="A21" s="31"/>
      <c r="B21" s="9"/>
      <c r="C21" s="9"/>
      <c r="D21" s="20"/>
      <c r="E21" s="20"/>
      <c r="F21" s="20"/>
      <c r="G21" s="20"/>
      <c r="H21" s="20"/>
      <c r="I21" s="82"/>
      <c r="J21" s="82"/>
      <c r="K21" s="9"/>
      <c r="L21" s="21"/>
      <c r="M21" s="9"/>
    </row>
    <row r="22" spans="1:13" ht="12.75" customHeight="1">
      <c r="A22" s="31"/>
      <c r="B22" s="22"/>
      <c r="C22" s="22"/>
      <c r="D22" s="23"/>
      <c r="E22" s="23"/>
      <c r="F22" s="23"/>
      <c r="G22" s="23"/>
      <c r="H22" s="23" t="s">
        <v>7</v>
      </c>
      <c r="I22" s="86"/>
      <c r="J22" s="86"/>
      <c r="K22" s="143">
        <f>RANK(H23,(H$11,H$23,H$35,H$47,H$59,H$71,H$83,H$95,H$107,H$119))</f>
        <v>7</v>
      </c>
      <c r="L22" s="22"/>
      <c r="M22" s="141">
        <f>RANK(L23,(L$11,L$23,L$35,L$47,L$59,L$71,L$83,L$95,L$107,L$119))</f>
        <v>8</v>
      </c>
    </row>
    <row r="23" spans="1:13" ht="12.75" customHeight="1">
      <c r="A23" s="31"/>
      <c r="B23" s="12" t="s">
        <v>3</v>
      </c>
      <c r="C23" s="12"/>
      <c r="D23" s="13">
        <f>(LARGE(D16:D20,1)+(LARGE(D16:D20,2))+(LARGE(D16:D20,3))+(LARGE(D16:D20,4)))</f>
        <v>25.75</v>
      </c>
      <c r="E23" s="13">
        <f>(LARGE(E16:E20,1)+(LARGE(E16:E20,2))+(LARGE(E16:E20,3))+(LARGE(E16:E20,4)))</f>
        <v>20.9</v>
      </c>
      <c r="F23" s="13">
        <f>(LARGE(F16:F20,1)+(LARGE(F16:F20,2))+(LARGE(F16:F20,3))+(LARGE(F16:F20,4)))</f>
        <v>25.25</v>
      </c>
      <c r="G23" s="13">
        <f>(LARGE(G16:G20,1)+(LARGE(G16:G20,2))+(LARGE(G16:G20,3))+(LARGE(G16:G20,4)))</f>
        <v>27.25</v>
      </c>
      <c r="H23" s="13">
        <f>SUM(D23:G23)</f>
        <v>99.15</v>
      </c>
      <c r="I23" s="87">
        <v>153.9</v>
      </c>
      <c r="J23" s="87"/>
      <c r="K23" s="144"/>
      <c r="L23" s="17">
        <f>SUM(H23:J23)</f>
        <v>253.05</v>
      </c>
      <c r="M23" s="142"/>
    </row>
    <row r="24" spans="1:13" ht="12.75">
      <c r="A24" s="31"/>
      <c r="B24" s="2"/>
      <c r="C24" s="2"/>
      <c r="D24" s="5"/>
      <c r="E24" s="5"/>
      <c r="F24" s="5"/>
      <c r="G24" s="5"/>
      <c r="H24" s="5"/>
      <c r="I24" s="5"/>
      <c r="J24" s="5"/>
      <c r="K24" s="2"/>
      <c r="L24" s="2"/>
      <c r="M24" s="16"/>
    </row>
    <row r="25" spans="1:13" ht="15.75">
      <c r="A25" s="29"/>
      <c r="B25" s="147" t="s">
        <v>227</v>
      </c>
      <c r="C25" s="147"/>
      <c r="D25" s="5"/>
      <c r="E25" s="5"/>
      <c r="F25" s="5"/>
      <c r="G25" s="5"/>
      <c r="H25" s="3"/>
      <c r="I25" s="3"/>
      <c r="J25" s="3"/>
      <c r="K25" s="2"/>
      <c r="L25" s="2"/>
      <c r="M25" s="16"/>
    </row>
    <row r="26" spans="1:13" ht="12.75">
      <c r="A26" s="31"/>
      <c r="B26" s="47"/>
      <c r="C26" s="47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2:13" ht="12.75">
      <c r="B27" s="48" t="s">
        <v>0</v>
      </c>
      <c r="C27" s="49" t="s">
        <v>8</v>
      </c>
      <c r="D27" s="7" t="s">
        <v>4</v>
      </c>
      <c r="E27" s="7" t="s">
        <v>5</v>
      </c>
      <c r="F27" s="7" t="s">
        <v>13</v>
      </c>
      <c r="G27" s="7" t="s">
        <v>6</v>
      </c>
      <c r="H27" s="7" t="s">
        <v>1</v>
      </c>
      <c r="I27" s="7" t="s">
        <v>10</v>
      </c>
      <c r="J27" s="7" t="s">
        <v>9</v>
      </c>
      <c r="K27" s="7" t="s">
        <v>2</v>
      </c>
      <c r="L27" s="7" t="s">
        <v>12</v>
      </c>
      <c r="M27" s="7" t="s">
        <v>11</v>
      </c>
    </row>
    <row r="28" spans="2:13" ht="12.75">
      <c r="B28" s="70" t="s">
        <v>157</v>
      </c>
      <c r="C28" s="93">
        <v>2009</v>
      </c>
      <c r="D28" s="78">
        <v>13.35</v>
      </c>
      <c r="E28" s="78">
        <v>12.2</v>
      </c>
      <c r="F28" s="78">
        <v>11</v>
      </c>
      <c r="G28" s="78">
        <v>13.2</v>
      </c>
      <c r="H28" s="57">
        <f>SUM(D28:G28)</f>
        <v>49.75</v>
      </c>
      <c r="I28" s="82">
        <v>52.3</v>
      </c>
      <c r="J28" s="82"/>
      <c r="K28" s="9">
        <f>RANK(H28,(H$4:H$8,H$16:H$20,H$28:H$32,H$40:H$44,H$52:H$56,H$64:H$68,H$76:H$80,H$124:H$132,$H$88:$H$92,H$100:H$104,H$112:H$116))</f>
        <v>26</v>
      </c>
      <c r="L28" s="21">
        <f>SUM(H28:J28)</f>
        <v>102.05</v>
      </c>
      <c r="M28" s="8">
        <f>RANK(L28,(L$4:L$8,L$16:L$20,L$28:L$32,L$40:L$44,L$52:L$56,L$64:L$68,L$76:L$80,L$88:L$92,L$124:L$132,L$112:L$116,L$100:L$104))</f>
        <v>23</v>
      </c>
    </row>
    <row r="29" spans="2:13" ht="12.75">
      <c r="B29" s="70" t="s">
        <v>103</v>
      </c>
      <c r="C29" s="93">
        <v>2008</v>
      </c>
      <c r="D29" s="78">
        <v>14</v>
      </c>
      <c r="E29" s="78">
        <v>13.05</v>
      </c>
      <c r="F29" s="78">
        <v>14.75</v>
      </c>
      <c r="G29" s="78">
        <v>13.35</v>
      </c>
      <c r="H29" s="33">
        <f>SUM(D29:G29)</f>
        <v>55.15</v>
      </c>
      <c r="I29" s="82">
        <v>51.55</v>
      </c>
      <c r="J29" s="82"/>
      <c r="K29" s="9">
        <f>RANK(H29,(H$4:H$8,H$16:H$20,H$28:H$32,H$40:H$44,H$52:H$56,H$64:H$68,H$76:H$80,H$124:H$132,$H$88:$H$92,H$100:H$104,H$112:H$116))</f>
        <v>11</v>
      </c>
      <c r="L29" s="21">
        <f>SUM(H29:J29)</f>
        <v>106.69999999999999</v>
      </c>
      <c r="M29" s="8">
        <f>RANK(L29,(L$4:L$8,L$16:L$20,L$28:L$32,L$40:L$44,L$52:L$56,L$64:L$68,L$76:L$80,L$88:L$92,L$124:L$132,L$112:L$116,L$100:L$104))</f>
        <v>15</v>
      </c>
    </row>
    <row r="30" spans="2:13" ht="12.75">
      <c r="B30" s="70" t="s">
        <v>208</v>
      </c>
      <c r="C30" s="93">
        <v>2008</v>
      </c>
      <c r="D30" s="78">
        <v>11.5</v>
      </c>
      <c r="E30" s="78">
        <v>12.15</v>
      </c>
      <c r="F30" s="78">
        <v>12.6</v>
      </c>
      <c r="G30" s="78">
        <v>13.8</v>
      </c>
      <c r="H30" s="57">
        <f>SUM(D30:G30)</f>
        <v>50.05</v>
      </c>
      <c r="I30" s="82">
        <v>53.1</v>
      </c>
      <c r="J30" s="82"/>
      <c r="K30" s="9">
        <f>RANK(H30,(H$4:H$8,H$16:H$20,H$28:H$32,H$40:H$44,H$52:H$56,H$64:H$68,H$76:H$80,H$124:H$132,$H$88:$H$92,H$100:H$104,H$112:H$116))</f>
        <v>25</v>
      </c>
      <c r="L30" s="21">
        <f>SUM(H30:J30)</f>
        <v>103.15</v>
      </c>
      <c r="M30" s="8">
        <f>RANK(L30,(L$4:L$8,L$16:L$20,L$28:L$32,L$40:L$44,L$52:L$56,L$64:L$68,L$76:L$80,L$88:L$92,L$124:L$132,L$112:L$116,L$100:L$104))</f>
        <v>21</v>
      </c>
    </row>
    <row r="31" spans="2:13" ht="12.75">
      <c r="B31" s="70"/>
      <c r="C31" s="93"/>
      <c r="D31" s="78">
        <v>0</v>
      </c>
      <c r="E31" s="78">
        <v>0</v>
      </c>
      <c r="F31" s="78">
        <v>0</v>
      </c>
      <c r="G31" s="78">
        <v>0</v>
      </c>
      <c r="H31" s="57">
        <f>SUM(D31:G31)</f>
        <v>0</v>
      </c>
      <c r="I31" s="82"/>
      <c r="J31" s="82"/>
      <c r="K31" s="9">
        <f>RANK(H31,(H$4:H$8,H$16:H$20,H$28:H$32,H$40:H$44,H$52:H$56,H$64:H$68,H$76:H$80,H$124:H$132,$H$88:$H$92,H$100:H$104,H$112:H$116))</f>
        <v>32</v>
      </c>
      <c r="L31" s="21">
        <f>SUM(H31:J31)</f>
        <v>0</v>
      </c>
      <c r="M31" s="8">
        <f>RANK(L31,(L$4:L$8,L$16:L$20,L$28:L$32,L$40:L$44,L$52:L$56,L$64:L$68,L$76:L$80,L$88:L$92,L$124:L$132,L$112:L$116,L$100:L$104))</f>
        <v>32</v>
      </c>
    </row>
    <row r="32" spans="2:13" ht="12.75">
      <c r="B32" s="70"/>
      <c r="C32" s="93"/>
      <c r="D32" s="78">
        <v>0</v>
      </c>
      <c r="E32" s="78">
        <v>0</v>
      </c>
      <c r="F32" s="78">
        <v>0</v>
      </c>
      <c r="G32" s="78">
        <v>0</v>
      </c>
      <c r="H32" s="57">
        <f>SUM(D32:G32)</f>
        <v>0</v>
      </c>
      <c r="I32" s="82"/>
      <c r="J32" s="82"/>
      <c r="K32" s="9">
        <f>RANK(H32,(H$4:H$8,H$16:H$20,H$28:H$32,H$40:H$44,H$52:H$56,H$64:H$68,H$76:H$80,H$124:H$132,$H$88:$H$92,H$100:H$104,H$112:H$116))</f>
        <v>32</v>
      </c>
      <c r="L32" s="21">
        <f>SUM(H32:J32)</f>
        <v>0</v>
      </c>
      <c r="M32" s="8">
        <f>RANK(L32,(L$4:L$8,L$16:L$20,L$28:L$32,L$40:L$44,L$52:L$56,L$64:L$68,L$76:L$80,L$88:L$92,L$124:L$132,L$112:L$116,L$100:L$104))</f>
        <v>32</v>
      </c>
    </row>
    <row r="33" spans="2:13" ht="12.75" customHeight="1">
      <c r="B33" s="32"/>
      <c r="C33" s="32"/>
      <c r="D33" s="33"/>
      <c r="E33" s="33"/>
      <c r="F33" s="33"/>
      <c r="G33" s="33"/>
      <c r="H33" s="20"/>
      <c r="I33" s="82"/>
      <c r="J33" s="82"/>
      <c r="K33" s="9"/>
      <c r="L33" s="21"/>
      <c r="M33" s="9"/>
    </row>
    <row r="34" spans="2:13" ht="12.75" customHeight="1">
      <c r="B34" s="50"/>
      <c r="C34" s="50"/>
      <c r="D34" s="51"/>
      <c r="E34" s="51"/>
      <c r="F34" s="51"/>
      <c r="G34" s="51"/>
      <c r="H34" s="23" t="s">
        <v>7</v>
      </c>
      <c r="I34" s="86"/>
      <c r="J34" s="86"/>
      <c r="K34" s="143">
        <f>RANK(H35,(H$11,H$23,H$35,H$47,H$59,H$71,H$83,H$95,H$107,H$119))</f>
        <v>6</v>
      </c>
      <c r="L34" s="22"/>
      <c r="M34" s="141">
        <f>RANK(L35,(L$11,L$23,L$35,L$47,L$59,L$71,L$83,L$95,L$107,L$119))</f>
        <v>6</v>
      </c>
    </row>
    <row r="35" spans="2:13" ht="12.75" customHeight="1">
      <c r="B35" s="45" t="s">
        <v>3</v>
      </c>
      <c r="C35" s="45"/>
      <c r="D35" s="46">
        <f>(LARGE(D28:D32,1))+(LARGE(D28:D32,2))+(LARGE(D28:D32,3))+(LARGE(D28:D32,4))</f>
        <v>38.85</v>
      </c>
      <c r="E35" s="46">
        <f>(LARGE(E28:E32,1))+(LARGE(E28:E32,2))+(LARGE(E28:E32,3))+(LARGE(E28:E32,4))</f>
        <v>37.4</v>
      </c>
      <c r="F35" s="46">
        <f>(LARGE(F28:F32,1))+(LARGE(F28:F32,2))+(LARGE(F28:F32,3))+(LARGE(F28:F32,4))</f>
        <v>38.35</v>
      </c>
      <c r="G35" s="46">
        <f>(LARGE(G28:G32,1))+(LARGE(G28:G32,2))+(LARGE(G28:G32,3))+(LARGE(G28:G32,4))</f>
        <v>40.349999999999994</v>
      </c>
      <c r="H35" s="13">
        <f>SUM(D35:G35)</f>
        <v>154.95</v>
      </c>
      <c r="I35" s="87">
        <v>208.95</v>
      </c>
      <c r="J35" s="87"/>
      <c r="K35" s="144"/>
      <c r="L35" s="17">
        <f>SUM(H35:J35)</f>
        <v>363.9</v>
      </c>
      <c r="M35" s="142"/>
    </row>
    <row r="36" spans="1:13" ht="15" customHeight="1">
      <c r="A36" s="29"/>
      <c r="B36" s="47"/>
      <c r="C36" s="47"/>
      <c r="D36" s="47"/>
      <c r="E36" s="47"/>
      <c r="F36" s="47"/>
      <c r="G36" s="47"/>
      <c r="H36" s="16"/>
      <c r="I36" s="16"/>
      <c r="J36" s="16"/>
      <c r="K36" s="16"/>
      <c r="L36" s="16"/>
      <c r="M36" s="16"/>
    </row>
    <row r="37" spans="2:13" ht="14.25">
      <c r="B37" s="145" t="s">
        <v>230</v>
      </c>
      <c r="C37" s="145"/>
      <c r="D37" s="47"/>
      <c r="E37" s="47"/>
      <c r="F37" s="47"/>
      <c r="G37" s="47"/>
      <c r="H37" s="16"/>
      <c r="I37" s="16"/>
      <c r="J37" s="16"/>
      <c r="K37" s="16"/>
      <c r="L37" s="16"/>
      <c r="M37" s="16"/>
    </row>
    <row r="38" spans="2:13" ht="12.75">
      <c r="B38" s="16"/>
      <c r="C38" s="16"/>
      <c r="D38" s="47"/>
      <c r="E38" s="47"/>
      <c r="F38" s="47"/>
      <c r="G38" s="47"/>
      <c r="H38" s="16"/>
      <c r="I38" s="16"/>
      <c r="J38" s="16"/>
      <c r="K38" s="16"/>
      <c r="L38" s="16"/>
      <c r="M38" s="16"/>
    </row>
    <row r="39" spans="2:13" ht="12.75">
      <c r="B39" s="48" t="s">
        <v>0</v>
      </c>
      <c r="C39" s="49" t="s">
        <v>8</v>
      </c>
      <c r="D39" s="49" t="s">
        <v>4</v>
      </c>
      <c r="E39" s="49" t="s">
        <v>5</v>
      </c>
      <c r="F39" s="49" t="s">
        <v>13</v>
      </c>
      <c r="G39" s="49" t="s">
        <v>6</v>
      </c>
      <c r="H39" s="7" t="s">
        <v>1</v>
      </c>
      <c r="I39" s="7" t="s">
        <v>10</v>
      </c>
      <c r="J39" s="7" t="s">
        <v>9</v>
      </c>
      <c r="K39" s="7" t="s">
        <v>2</v>
      </c>
      <c r="L39" s="7" t="s">
        <v>12</v>
      </c>
      <c r="M39" s="7" t="s">
        <v>11</v>
      </c>
    </row>
    <row r="40" spans="2:13" ht="12.75">
      <c r="B40" s="70" t="s">
        <v>111</v>
      </c>
      <c r="C40" s="93">
        <v>2008</v>
      </c>
      <c r="D40" s="78">
        <v>15.45</v>
      </c>
      <c r="E40" s="78">
        <v>13.6</v>
      </c>
      <c r="F40" s="78">
        <v>13.6</v>
      </c>
      <c r="G40" s="78">
        <v>14.2</v>
      </c>
      <c r="H40" s="20">
        <f>SUM(D40:G40)</f>
        <v>56.849999999999994</v>
      </c>
      <c r="I40" s="78">
        <v>57.85</v>
      </c>
      <c r="J40" s="78"/>
      <c r="K40" s="9">
        <f>RANK(H40,(H$4:H$8,H$16:H$20,H$28:H$32,H$40:H$44,H$52:H$56,H$64:H$68,H$76:H$80,H$124:H$132,$H$88:$H$92,H$100:H$104,H$112:H$116))</f>
        <v>4</v>
      </c>
      <c r="L40" s="21">
        <f>SUM(H40:J40)</f>
        <v>114.69999999999999</v>
      </c>
      <c r="M40" s="8">
        <f>RANK(L40,(L$4:L$8,L$16:L$20,L$28:L$32,L$40:L$44,L$52:L$56,L$64:L$68,L$76:L$80,L$88:L$92,L$124:L$132,L$112:L$116,L$100:L$104))</f>
        <v>5</v>
      </c>
    </row>
    <row r="41" spans="2:13" ht="12.75">
      <c r="B41" s="70" t="s">
        <v>98</v>
      </c>
      <c r="C41" s="93">
        <v>2008</v>
      </c>
      <c r="D41" s="78">
        <v>14.75</v>
      </c>
      <c r="E41" s="78">
        <v>13.45</v>
      </c>
      <c r="F41" s="78">
        <v>14.25</v>
      </c>
      <c r="G41" s="78">
        <v>13.85</v>
      </c>
      <c r="H41" s="20">
        <f>SUM(D41:G41)</f>
        <v>56.300000000000004</v>
      </c>
      <c r="I41" s="78">
        <v>58.3</v>
      </c>
      <c r="J41" s="78"/>
      <c r="K41" s="9">
        <f>RANK(H41,(H$4:H$8,H$16:H$20,H$28:H$32,H$40:H$44,H$52:H$56,H$64:H$68,H$76:H$80,H$124:H$132,$H$88:$H$92,H$100:H$104,H$112:H$116))</f>
        <v>7</v>
      </c>
      <c r="L41" s="21">
        <f>SUM(H41:J41)</f>
        <v>114.6</v>
      </c>
      <c r="M41" s="8">
        <f>RANK(L41,(L$4:L$8,L$16:L$20,L$28:L$32,L$40:L$44,L$52:L$56,L$64:L$68,L$76:L$80,L$88:L$92,L$124:L$132,L$112:L$116,L$100:L$104))</f>
        <v>6</v>
      </c>
    </row>
    <row r="42" spans="2:13" ht="12.75">
      <c r="B42" s="70" t="s">
        <v>193</v>
      </c>
      <c r="C42" s="93">
        <v>2008</v>
      </c>
      <c r="D42" s="78">
        <v>14.85</v>
      </c>
      <c r="E42" s="78">
        <v>13.65</v>
      </c>
      <c r="F42" s="78">
        <v>13.5</v>
      </c>
      <c r="G42" s="78">
        <v>15.45</v>
      </c>
      <c r="H42" s="20">
        <f>SUM(D42:G42)</f>
        <v>57.45</v>
      </c>
      <c r="I42" s="78">
        <v>62.15</v>
      </c>
      <c r="J42" s="78"/>
      <c r="K42" s="9">
        <f>RANK(H42,(H$4:H$8,H$16:H$20,H$28:H$32,H$40:H$44,H$52:H$56,H$64:H$68,H$76:H$80,H$124:H$132,$H$88:$H$92,H$100:H$104,H$112:H$116))</f>
        <v>3</v>
      </c>
      <c r="L42" s="21">
        <f>SUM(H42:J42)</f>
        <v>119.6</v>
      </c>
      <c r="M42" s="8">
        <f>RANK(L42,(L$4:L$8,L$16:L$20,L$28:L$32,L$40:L$44,L$52:L$56,L$64:L$68,L$76:L$80,L$88:L$92,L$124:L$132,L$112:L$116,L$100:L$104))</f>
        <v>2</v>
      </c>
    </row>
    <row r="43" spans="2:13" ht="12.75">
      <c r="B43" s="70" t="s">
        <v>195</v>
      </c>
      <c r="C43" s="93">
        <v>2008</v>
      </c>
      <c r="D43" s="78">
        <v>14.45</v>
      </c>
      <c r="E43" s="78">
        <v>14.1</v>
      </c>
      <c r="F43" s="78">
        <v>14.2</v>
      </c>
      <c r="G43" s="78">
        <v>15.95</v>
      </c>
      <c r="H43" s="20">
        <f>SUM(D43:G43)</f>
        <v>58.7</v>
      </c>
      <c r="I43" s="78">
        <v>57.4</v>
      </c>
      <c r="J43" s="78"/>
      <c r="K43" s="9">
        <f>RANK(H43,(H$4:H$8,H$16:H$20,H$28:H$32,H$40:H$44,H$52:H$56,H$64:H$68,H$76:H$80,H$124:H$132,$H$88:$H$92,H$100:H$104,H$112:H$116))</f>
        <v>2</v>
      </c>
      <c r="L43" s="21">
        <f>SUM(H43:J43)</f>
        <v>116.1</v>
      </c>
      <c r="M43" s="8">
        <f>RANK(L43,(L$4:L$8,L$16:L$20,L$28:L$32,L$40:L$44,L$52:L$56,L$64:L$68,L$76:L$80,L$88:L$92,L$124:L$132,L$112:L$116,L$100:L$104))</f>
        <v>3</v>
      </c>
    </row>
    <row r="44" spans="2:13" ht="12.75">
      <c r="B44" s="70" t="s">
        <v>118</v>
      </c>
      <c r="C44" s="93">
        <v>2008</v>
      </c>
      <c r="D44" s="78">
        <v>14.6</v>
      </c>
      <c r="E44" s="78">
        <v>12.35</v>
      </c>
      <c r="F44" s="78">
        <v>14.9</v>
      </c>
      <c r="G44" s="78">
        <v>14.5</v>
      </c>
      <c r="H44" s="20">
        <f>SUM(D44:G44)</f>
        <v>56.35</v>
      </c>
      <c r="I44" s="78">
        <v>59.55</v>
      </c>
      <c r="J44" s="78"/>
      <c r="K44" s="9">
        <f>RANK(H44,(H$4:H$8,H$16:H$20,H$28:H$32,H$40:H$44,H$52:H$56,H$64:H$68,H$76:H$80,H$124:H$132,$H$88:$H$92,H$100:H$104,H$112:H$116))</f>
        <v>6</v>
      </c>
      <c r="L44" s="21">
        <f>SUM(H44:J44)</f>
        <v>115.9</v>
      </c>
      <c r="M44" s="8">
        <f>RANK(L44,(L$4:L$8,L$16:L$20,L$28:L$32,L$40:L$44,L$52:L$56,L$64:L$68,L$76:L$80,L$88:L$92,L$124:L$132,L$112:L$116,L$100:L$104))</f>
        <v>4</v>
      </c>
    </row>
    <row r="45" spans="2:13" ht="12.75" customHeight="1">
      <c r="B45" s="32"/>
      <c r="C45" s="32"/>
      <c r="D45" s="33"/>
      <c r="E45" s="33"/>
      <c r="F45" s="33"/>
      <c r="G45" s="33"/>
      <c r="H45" s="20"/>
      <c r="I45" s="78"/>
      <c r="J45" s="78"/>
      <c r="K45" s="9"/>
      <c r="L45" s="21"/>
      <c r="M45" s="9"/>
    </row>
    <row r="46" spans="2:13" ht="12.75" customHeight="1">
      <c r="B46" s="50"/>
      <c r="C46" s="50"/>
      <c r="D46" s="51"/>
      <c r="E46" s="51"/>
      <c r="F46" s="51"/>
      <c r="G46" s="51"/>
      <c r="H46" s="23" t="s">
        <v>7</v>
      </c>
      <c r="I46" s="84"/>
      <c r="J46" s="84"/>
      <c r="K46" s="143">
        <f>RANK(H47,(H$11,H$23,H$35,H$47,H$59,H$71,H$83,H$95,H$107,H$119))</f>
        <v>1</v>
      </c>
      <c r="L46" s="22"/>
      <c r="M46" s="141">
        <f>RANK(L47,(L$11,L$23,L$35,L$47,L$59,L$71,L$83,L$95,L$107,L$119))</f>
        <v>1</v>
      </c>
    </row>
    <row r="47" spans="2:13" ht="12.75" customHeight="1">
      <c r="B47" s="45" t="s">
        <v>3</v>
      </c>
      <c r="C47" s="45"/>
      <c r="D47" s="46">
        <f>(LARGE(D40:D44,1))+(LARGE(D40:D44,2))+(LARGE(D40:D44,3))+(LARGE(D40:D44,4))</f>
        <v>59.65</v>
      </c>
      <c r="E47" s="46">
        <f>(LARGE(E40:E44,1))+(LARGE(E40:E44,2))+(LARGE(E40:E44,3))+(LARGE(E40:E44,4))</f>
        <v>54.8</v>
      </c>
      <c r="F47" s="46">
        <f>(LARGE(F40:F44,1))+(LARGE(F40:F44,2))+(LARGE(F40:F44,3))+(LARGE(F40:F44,4))</f>
        <v>56.949999999999996</v>
      </c>
      <c r="G47" s="46">
        <f>(LARGE(G40:G44,1))+(LARGE(G40:G44,2))+(LARGE(G40:G44,3))+(LARGE(G40:G44,4))</f>
        <v>60.099999999999994</v>
      </c>
      <c r="H47" s="13">
        <f>SUM(D47:G47)</f>
        <v>231.49999999999997</v>
      </c>
      <c r="I47" s="85">
        <v>242.15</v>
      </c>
      <c r="J47" s="85"/>
      <c r="K47" s="144"/>
      <c r="L47" s="17">
        <f>SUM(H47:J47)</f>
        <v>473.65</v>
      </c>
      <c r="M47" s="142"/>
    </row>
    <row r="48" spans="2:13" ht="12.75">
      <c r="B48" s="52"/>
      <c r="C48" s="52"/>
      <c r="D48" s="54"/>
      <c r="E48" s="54"/>
      <c r="F48" s="54"/>
      <c r="G48" s="54"/>
      <c r="H48" s="18"/>
      <c r="I48" s="24"/>
      <c r="J48" s="24"/>
      <c r="K48" s="66"/>
      <c r="L48" s="5"/>
      <c r="M48" s="66"/>
    </row>
    <row r="49" spans="1:13" ht="15" customHeight="1">
      <c r="A49" s="29"/>
      <c r="B49" s="145" t="s">
        <v>231</v>
      </c>
      <c r="C49" s="145"/>
      <c r="D49" s="54"/>
      <c r="E49" s="54"/>
      <c r="F49" s="54"/>
      <c r="G49" s="54"/>
      <c r="H49" s="18"/>
      <c r="I49" s="24"/>
      <c r="J49" s="24"/>
      <c r="K49" s="2"/>
      <c r="L49" s="5"/>
      <c r="M49" s="16"/>
    </row>
    <row r="50" spans="2:13" ht="12.75">
      <c r="B50" s="16"/>
      <c r="C50" s="16"/>
      <c r="D50" s="47"/>
      <c r="E50" s="47"/>
      <c r="F50" s="47"/>
      <c r="G50" s="47"/>
      <c r="H50" s="16"/>
      <c r="I50" s="16"/>
      <c r="J50" s="16"/>
      <c r="K50" s="16"/>
      <c r="L50" s="16"/>
      <c r="M50" s="16"/>
    </row>
    <row r="51" spans="2:13" ht="12.75">
      <c r="B51" s="48" t="s">
        <v>0</v>
      </c>
      <c r="C51" s="49" t="s">
        <v>8</v>
      </c>
      <c r="D51" s="49" t="s">
        <v>4</v>
      </c>
      <c r="E51" s="49" t="s">
        <v>5</v>
      </c>
      <c r="F51" s="49" t="s">
        <v>13</v>
      </c>
      <c r="G51" s="49" t="s">
        <v>6</v>
      </c>
      <c r="H51" s="7" t="s">
        <v>1</v>
      </c>
      <c r="I51" s="7" t="s">
        <v>10</v>
      </c>
      <c r="J51" s="7" t="s">
        <v>9</v>
      </c>
      <c r="K51" s="7" t="s">
        <v>2</v>
      </c>
      <c r="L51" s="7" t="s">
        <v>12</v>
      </c>
      <c r="M51" s="7" t="s">
        <v>11</v>
      </c>
    </row>
    <row r="52" spans="2:13" ht="12.75">
      <c r="B52" s="70" t="s">
        <v>194</v>
      </c>
      <c r="C52" s="93">
        <v>2009</v>
      </c>
      <c r="D52" s="78">
        <v>14</v>
      </c>
      <c r="E52" s="78">
        <v>13.3</v>
      </c>
      <c r="F52" s="78">
        <v>14.35</v>
      </c>
      <c r="G52" s="78">
        <v>13.15</v>
      </c>
      <c r="H52" s="33">
        <f>SUM(D52:G52)</f>
        <v>54.8</v>
      </c>
      <c r="I52" s="78">
        <v>53.9</v>
      </c>
      <c r="J52" s="78"/>
      <c r="K52" s="9">
        <f>RANK(H52,(H$4:H$8,H$16:H$20,H$28:H$32,H$40:H$44,H$52:H$56,H$64:H$68,H$76:H$80,H$124:H$132,$H$88:$H$92,H$100:H$104,H$112:H$116))</f>
        <v>13</v>
      </c>
      <c r="L52" s="34">
        <f>SUM(H52:J52)</f>
        <v>108.69999999999999</v>
      </c>
      <c r="M52" s="8">
        <f>RANK(L52,(L$4:L$8,L$16:L$20,L$28:L$32,L$40:L$44,L$52:L$56,L$64:L$68,L$76:L$80,L$88:L$92,L$124:L$132,L$112:L$116,L$100:L$104))</f>
        <v>12</v>
      </c>
    </row>
    <row r="53" spans="2:13" ht="12.75">
      <c r="B53" s="70" t="s">
        <v>164</v>
      </c>
      <c r="C53" s="93">
        <v>2009</v>
      </c>
      <c r="D53" s="78">
        <v>13.85</v>
      </c>
      <c r="E53" s="78">
        <v>12.65</v>
      </c>
      <c r="F53" s="78">
        <v>13.55</v>
      </c>
      <c r="G53" s="78">
        <v>13.85</v>
      </c>
      <c r="H53" s="33">
        <f>SUM(D53:G53)</f>
        <v>53.9</v>
      </c>
      <c r="I53" s="78">
        <v>54.4</v>
      </c>
      <c r="J53" s="78"/>
      <c r="K53" s="9">
        <f>RANK(H53,(H$4:H$8,H$16:H$20,H$28:H$32,H$40:H$44,H$52:H$56,H$64:H$68,H$76:H$80,H$124:H$132,$H$88:$H$92,H$100:H$104,H$112:H$116))</f>
        <v>15</v>
      </c>
      <c r="L53" s="34">
        <f>SUM(H53:J53)</f>
        <v>108.3</v>
      </c>
      <c r="M53" s="8">
        <f>RANK(L53,(L$4:L$8,L$16:L$20,L$28:L$32,L$40:L$44,L$52:L$56,L$64:L$68,L$76:L$80,L$88:L$92,L$124:L$132,L$112:L$116,L$100:L$104))</f>
        <v>13</v>
      </c>
    </row>
    <row r="54" spans="2:13" ht="12.75">
      <c r="B54" s="70" t="s">
        <v>165</v>
      </c>
      <c r="C54" s="93">
        <v>2009</v>
      </c>
      <c r="D54" s="78">
        <v>14.25</v>
      </c>
      <c r="E54" s="78">
        <v>13.95</v>
      </c>
      <c r="F54" s="78">
        <v>14.3</v>
      </c>
      <c r="G54" s="78">
        <v>13.7</v>
      </c>
      <c r="H54" s="20">
        <f>SUM(D54:G54)</f>
        <v>56.2</v>
      </c>
      <c r="I54" s="78">
        <v>57.15</v>
      </c>
      <c r="J54" s="78"/>
      <c r="K54" s="9">
        <f>RANK(H54,(H$4:H$8,H$16:H$20,H$28:H$32,H$40:H$44,H$52:H$56,H$64:H$68,H$76:H$80,H$124:H$132,$H$88:$H$92,H$100:H$104,H$112:H$116))</f>
        <v>8</v>
      </c>
      <c r="L54" s="21">
        <f>SUM(H54:J54)</f>
        <v>113.35</v>
      </c>
      <c r="M54" s="8">
        <f>RANK(L54,(L$4:L$8,L$16:L$20,L$28:L$32,L$40:L$44,L$52:L$56,L$64:L$68,L$76:L$80,L$88:L$92,L$124:L$132,L$112:L$116,L$100:L$104))</f>
        <v>8</v>
      </c>
    </row>
    <row r="55" spans="2:13" ht="12.75">
      <c r="B55" s="70" t="s">
        <v>93</v>
      </c>
      <c r="C55" s="93">
        <v>2008</v>
      </c>
      <c r="D55" s="78">
        <v>13.8</v>
      </c>
      <c r="E55" s="78">
        <v>13.5</v>
      </c>
      <c r="F55" s="78">
        <v>14.3</v>
      </c>
      <c r="G55" s="78">
        <v>13.55</v>
      </c>
      <c r="H55" s="20">
        <f>SUM(D55:G55)</f>
        <v>55.150000000000006</v>
      </c>
      <c r="I55" s="78">
        <v>56.05</v>
      </c>
      <c r="J55" s="78"/>
      <c r="K55" s="9">
        <f>RANK(H55,(H$4:H$8,H$16:H$20,H$28:H$32,H$40:H$44,H$52:H$56,H$64:H$68,H$76:H$80,H$124:H$132,$H$88:$H$92,H$100:H$104,H$112:H$116))</f>
        <v>10</v>
      </c>
      <c r="L55" s="21">
        <f>SUM(H55:J55)</f>
        <v>111.2</v>
      </c>
      <c r="M55" s="8">
        <f>RANK(L55,(L$4:L$8,L$16:L$20,L$28:L$32,L$40:L$44,L$52:L$56,L$64:L$68,L$76:L$80,L$88:L$92,L$124:L$132,L$112:L$116,L$100:L$104))</f>
        <v>10</v>
      </c>
    </row>
    <row r="56" spans="2:13" ht="12.75">
      <c r="B56" s="113" t="s">
        <v>237</v>
      </c>
      <c r="C56" s="93">
        <v>2008</v>
      </c>
      <c r="D56" s="78">
        <v>15.2</v>
      </c>
      <c r="E56" s="78">
        <v>13.95</v>
      </c>
      <c r="F56" s="78">
        <v>14.95</v>
      </c>
      <c r="G56" s="78">
        <v>15.5</v>
      </c>
      <c r="H56" s="20">
        <f>SUM(D56:G56)</f>
        <v>59.599999999999994</v>
      </c>
      <c r="I56" s="78">
        <v>60.35</v>
      </c>
      <c r="J56" s="78"/>
      <c r="K56" s="9">
        <f>RANK(H56,(H$4:H$8,H$16:H$20,H$28:H$32,H$40:H$44,H$52:H$56,H$64:H$68,H$76:H$80,H$124:H$132,$H$88:$H$92,H$100:H$104,H$112:H$116))</f>
        <v>1</v>
      </c>
      <c r="L56" s="21">
        <f>SUM(H56:J56)</f>
        <v>119.94999999999999</v>
      </c>
      <c r="M56" s="8">
        <f>RANK(L56,(L$4:L$8,L$16:L$20,L$28:L$32,L$40:L$44,L$52:L$56,L$64:L$68,L$76:L$80,L$88:L$92,L$124:L$132,L$112:L$116,L$100:L$104))</f>
        <v>1</v>
      </c>
    </row>
    <row r="57" spans="2:13" ht="12.75" customHeight="1">
      <c r="B57" s="9"/>
      <c r="C57" s="9"/>
      <c r="D57" s="20"/>
      <c r="E57" s="20"/>
      <c r="F57" s="20"/>
      <c r="G57" s="20"/>
      <c r="H57" s="20"/>
      <c r="I57" s="78"/>
      <c r="J57" s="78"/>
      <c r="K57" s="9"/>
      <c r="L57" s="21"/>
      <c r="M57" s="9"/>
    </row>
    <row r="58" spans="2:13" ht="12.75" customHeight="1">
      <c r="B58" s="22"/>
      <c r="C58" s="22"/>
      <c r="D58" s="23"/>
      <c r="E58" s="23"/>
      <c r="F58" s="23"/>
      <c r="G58" s="23"/>
      <c r="H58" s="23" t="s">
        <v>7</v>
      </c>
      <c r="I58" s="84"/>
      <c r="J58" s="84"/>
      <c r="K58" s="143">
        <f>RANK(H59,(H$11,H$23,H$35,H$47,H$59,H$71,H$83,H$95,H$107,H$119))</f>
        <v>2</v>
      </c>
      <c r="L58" s="22"/>
      <c r="M58" s="141">
        <f>RANK(L59,(L$11,L$23,L$35,L$47,L$59,L$71,L$83,L$95,L$107,L$119))</f>
        <v>2</v>
      </c>
    </row>
    <row r="59" spans="2:13" ht="12.75" customHeight="1">
      <c r="B59" s="12" t="s">
        <v>3</v>
      </c>
      <c r="C59" s="12"/>
      <c r="D59" s="46">
        <f>(LARGE(D52:D56,1))+(LARGE(D52:D56,2))+(LARGE(D52:D56,3))+(LARGE(D52:D56,4))</f>
        <v>57.300000000000004</v>
      </c>
      <c r="E59" s="46">
        <f>(LARGE(E52:E56,1))+(LARGE(E52:E56,2))+(LARGE(E52:E56,3))+(LARGE(E52:E56,4))</f>
        <v>54.7</v>
      </c>
      <c r="F59" s="46">
        <f>(LARGE(F52:F56,1))+(LARGE(F52:F56,2))+(LARGE(F52:F56,3))+(LARGE(F52:F56,4))</f>
        <v>57.89999999999999</v>
      </c>
      <c r="G59" s="46">
        <f>(LARGE(G52:G56,1))+(LARGE(G52:G56,2))+(LARGE(G52:G56,3))+(LARGE(G52:G56,4))</f>
        <v>56.599999999999994</v>
      </c>
      <c r="H59" s="13">
        <f>SUM(D59:G59)</f>
        <v>226.49999999999997</v>
      </c>
      <c r="I59" s="85">
        <v>226.4</v>
      </c>
      <c r="J59" s="85"/>
      <c r="K59" s="144"/>
      <c r="L59" s="17">
        <f>SUM(H59:J59)</f>
        <v>452.9</v>
      </c>
      <c r="M59" s="142"/>
    </row>
    <row r="60" spans="1:13" ht="15" customHeight="1">
      <c r="A60" s="29"/>
      <c r="C60" s="47"/>
      <c r="D60" s="47"/>
      <c r="E60" s="47"/>
      <c r="F60" s="47"/>
      <c r="G60" s="47"/>
      <c r="H60" s="16"/>
      <c r="I60" s="16"/>
      <c r="J60" s="16"/>
      <c r="K60" s="16"/>
      <c r="L60" s="16"/>
      <c r="M60" s="16"/>
    </row>
    <row r="61" spans="2:13" ht="14.25" hidden="1">
      <c r="B61" s="145"/>
      <c r="C61" s="145"/>
      <c r="D61" s="47"/>
      <c r="E61" s="47"/>
      <c r="F61" s="47"/>
      <c r="G61" s="47"/>
      <c r="H61" s="16"/>
      <c r="I61" s="16"/>
      <c r="J61" s="16"/>
      <c r="K61" s="16"/>
      <c r="L61" s="16"/>
      <c r="M61" s="16"/>
    </row>
    <row r="62" spans="1:13" ht="15" hidden="1">
      <c r="A62" s="29"/>
      <c r="B62" s="47"/>
      <c r="C62" s="47"/>
      <c r="D62" s="47"/>
      <c r="E62" s="47"/>
      <c r="F62" s="47"/>
      <c r="G62" s="47"/>
      <c r="H62" s="16"/>
      <c r="I62" s="16"/>
      <c r="J62" s="16"/>
      <c r="K62" s="16"/>
      <c r="L62" s="16"/>
      <c r="M62" s="16"/>
    </row>
    <row r="63" spans="2:13" ht="12.75" hidden="1">
      <c r="B63" s="48" t="s">
        <v>0</v>
      </c>
      <c r="C63" s="49" t="s">
        <v>8</v>
      </c>
      <c r="D63" s="49" t="s">
        <v>4</v>
      </c>
      <c r="E63" s="49" t="s">
        <v>5</v>
      </c>
      <c r="F63" s="49" t="s">
        <v>13</v>
      </c>
      <c r="G63" s="49" t="s">
        <v>6</v>
      </c>
      <c r="H63" s="7" t="s">
        <v>1</v>
      </c>
      <c r="I63" s="7" t="s">
        <v>10</v>
      </c>
      <c r="J63" s="7" t="s">
        <v>9</v>
      </c>
      <c r="K63" s="7" t="s">
        <v>2</v>
      </c>
      <c r="L63" s="7" t="s">
        <v>12</v>
      </c>
      <c r="M63" s="7" t="s">
        <v>11</v>
      </c>
    </row>
    <row r="64" spans="2:13" ht="12.75" hidden="1">
      <c r="B64" s="70"/>
      <c r="C64" s="93"/>
      <c r="D64" s="78">
        <v>0</v>
      </c>
      <c r="E64" s="78">
        <v>0</v>
      </c>
      <c r="F64" s="78">
        <v>0</v>
      </c>
      <c r="G64" s="78">
        <v>0</v>
      </c>
      <c r="H64" s="20">
        <f>SUM(D64:G64)</f>
        <v>0</v>
      </c>
      <c r="I64" s="70"/>
      <c r="J64" s="74"/>
      <c r="K64" s="9">
        <f>RANK(H64,(H$4:H$8,H$16:H$20,H$28:H$32,H$40:H$44,H$52:H$56,H$64:H$68,H$76:H$80,H$124:H$132,$H$88:$H$92,H$100:H$104,H$112:H$116))</f>
        <v>32</v>
      </c>
      <c r="L64" s="21">
        <f>SUM(H64:J64)</f>
        <v>0</v>
      </c>
      <c r="M64" s="8">
        <f>RANK(L64,(L$4:L$8,L$16:L$20,L$28:L$32,L$40:L$44,L$52:L$56,L$64:L$68,L$76:L$80,L$88:L$92,L$124:L$132,L$112:L$116,L$100:L$104))</f>
        <v>32</v>
      </c>
    </row>
    <row r="65" spans="2:13" ht="12.75" hidden="1">
      <c r="B65" s="70"/>
      <c r="C65" s="93"/>
      <c r="D65" s="78">
        <v>0</v>
      </c>
      <c r="E65" s="78">
        <v>0</v>
      </c>
      <c r="F65" s="78">
        <v>0</v>
      </c>
      <c r="G65" s="78">
        <v>0</v>
      </c>
      <c r="H65" s="20">
        <f>SUM(D65:G65)</f>
        <v>0</v>
      </c>
      <c r="I65" s="74"/>
      <c r="J65" s="74"/>
      <c r="K65" s="9">
        <f>RANK(H65,(H$4:H$8,H$16:H$20,H$28:H$32,H$40:H$44,H$52:H$56,H$64:H$68,H$76:H$80,H$124:H$132,$H$88:$H$92,H$100:H$104,H$112:H$116))</f>
        <v>32</v>
      </c>
      <c r="L65" s="21">
        <f>SUM(H65:J65)</f>
        <v>0</v>
      </c>
      <c r="M65" s="8">
        <f>RANK(L65,(L$4:L$8,L$16:L$20,L$28:L$32,L$40:L$44,L$52:L$56,L$64:L$68,L$76:L$80,L$88:L$92,L$124:L$132,L$112:L$116,L$100:L$104))</f>
        <v>32</v>
      </c>
    </row>
    <row r="66" spans="2:13" ht="12.75" hidden="1">
      <c r="B66" s="70"/>
      <c r="C66" s="93"/>
      <c r="D66" s="78">
        <v>0</v>
      </c>
      <c r="E66" s="78">
        <v>0</v>
      </c>
      <c r="F66" s="78">
        <v>0</v>
      </c>
      <c r="G66" s="78">
        <v>0</v>
      </c>
      <c r="H66" s="20">
        <f>SUM(D66:G66)</f>
        <v>0</v>
      </c>
      <c r="I66" s="74"/>
      <c r="J66" s="74"/>
      <c r="K66" s="9">
        <f>RANK(H66,(H$4:H$8,H$16:H$20,H$28:H$32,H$40:H$44,H$52:H$56,H$64:H$68,H$76:H$80,H$124:H$132,$H$88:$H$92,H$100:H$104,H$112:H$116))</f>
        <v>32</v>
      </c>
      <c r="L66" s="21">
        <f>SUM(H66:J66)</f>
        <v>0</v>
      </c>
      <c r="M66" s="8">
        <f>RANK(L66,(L$4:L$8,L$16:L$20,L$28:L$32,L$40:L$44,L$52:L$56,L$64:L$68,L$76:L$80,L$88:L$92,L$124:L$132,L$112:L$116,L$100:L$104))</f>
        <v>32</v>
      </c>
    </row>
    <row r="67" spans="2:13" ht="12.75" hidden="1">
      <c r="B67" s="70"/>
      <c r="C67" s="93"/>
      <c r="D67" s="78">
        <v>0</v>
      </c>
      <c r="E67" s="78">
        <v>0</v>
      </c>
      <c r="F67" s="78">
        <v>0</v>
      </c>
      <c r="G67" s="78">
        <v>0</v>
      </c>
      <c r="H67" s="20">
        <f>SUM(D67:G67)</f>
        <v>0</v>
      </c>
      <c r="I67" s="74"/>
      <c r="J67" s="74"/>
      <c r="K67" s="9">
        <f>RANK(H67,(H$4:H$8,H$16:H$20,H$28:H$32,H$40:H$44,H$52:H$56,H$64:H$68,H$76:H$80,H$124:H$132,$H$88:$H$92,H$100:H$104,H$112:H$116))</f>
        <v>32</v>
      </c>
      <c r="L67" s="21">
        <f>SUM(H67:J67)</f>
        <v>0</v>
      </c>
      <c r="M67" s="8">
        <f>RANK(L67,(L$4:L$8,L$16:L$20,L$28:L$32,L$40:L$44,L$52:L$56,L$64:L$68,L$76:L$80,L$88:L$92,L$124:L$132,L$112:L$116,L$100:L$104))</f>
        <v>32</v>
      </c>
    </row>
    <row r="68" spans="2:13" ht="12.75" hidden="1">
      <c r="B68" s="70"/>
      <c r="C68" s="93"/>
      <c r="D68" s="78">
        <v>0</v>
      </c>
      <c r="E68" s="78">
        <v>0</v>
      </c>
      <c r="F68" s="78">
        <v>0</v>
      </c>
      <c r="G68" s="78">
        <v>0</v>
      </c>
      <c r="H68" s="20">
        <f>SUM(D68:G68)</f>
        <v>0</v>
      </c>
      <c r="I68" s="74"/>
      <c r="J68" s="74"/>
      <c r="K68" s="9">
        <f>RANK(H68,(H$4:H$8,H$16:H$20,H$28:H$32,H$40:H$44,H$52:H$56,H$64:H$68,H$76:H$80,H$124:H$132,$H$88:$H$92,H$100:H$104,H$112:H$116))</f>
        <v>32</v>
      </c>
      <c r="L68" s="21">
        <f>SUM(H68:J68)</f>
        <v>0</v>
      </c>
      <c r="M68" s="8">
        <f>RANK(L68,(L$4:L$8,L$16:L$20,L$28:L$32,L$40:L$44,L$52:L$56,L$64:L$68,L$76:L$80,L$88:L$92,L$124:L$132,L$112:L$116,L$100:L$104))</f>
        <v>32</v>
      </c>
    </row>
    <row r="69" spans="2:13" ht="12.75" customHeight="1" hidden="1">
      <c r="B69" s="32"/>
      <c r="C69" s="32"/>
      <c r="D69" s="33"/>
      <c r="E69" s="33"/>
      <c r="F69" s="33"/>
      <c r="G69" s="33"/>
      <c r="H69" s="33"/>
      <c r="I69" s="74"/>
      <c r="J69" s="74"/>
      <c r="K69" s="9"/>
      <c r="L69" s="21"/>
      <c r="M69" s="9"/>
    </row>
    <row r="70" spans="2:13" ht="12.75" customHeight="1" hidden="1">
      <c r="B70" s="22"/>
      <c r="C70" s="22"/>
      <c r="D70" s="23"/>
      <c r="E70" s="23"/>
      <c r="F70" s="23"/>
      <c r="G70" s="23"/>
      <c r="H70" s="23" t="s">
        <v>7</v>
      </c>
      <c r="I70" s="81"/>
      <c r="J70" s="81"/>
      <c r="K70" s="143">
        <f>RANK(H71,(H$11,H$23,H$35,H$47,H$59,H$71,H$83,H$95,H$107,H$119))</f>
        <v>9</v>
      </c>
      <c r="L70" s="22"/>
      <c r="M70" s="141">
        <f>RANK(L71,(L$11,L$23,L$35,L$47,L$59,L$71,L$83,L$95,L$107,L$119))</f>
        <v>9</v>
      </c>
    </row>
    <row r="71" spans="2:13" ht="12.75" customHeight="1" hidden="1">
      <c r="B71" s="12" t="s">
        <v>3</v>
      </c>
      <c r="C71" s="12"/>
      <c r="D71" s="13">
        <f>(LARGE(D64:D68,1))+(LARGE(D64:D68,2))+(LARGE(D64:D68,3))+(LARGE(D64:D68,4))</f>
        <v>0</v>
      </c>
      <c r="E71" s="13">
        <f>(LARGE(E64:E68,1))+(LARGE(E64:E68,2))+(LARGE(E64:E68,3))+(LARGE(E64:E68,4))</f>
        <v>0</v>
      </c>
      <c r="F71" s="13">
        <f>(LARGE(F64:F68,1))+(LARGE(F64:F68,2))+(LARGE(F64:F68,3))+(LARGE(F64:F68,4))</f>
        <v>0</v>
      </c>
      <c r="G71" s="13">
        <f>(LARGE(G64:G68,1))+(LARGE(G64:G68,2))+(LARGE(G64:G68,3))+(LARGE(G64:G68,4))</f>
        <v>0</v>
      </c>
      <c r="H71" s="13">
        <f>SUM(D71:G71)</f>
        <v>0</v>
      </c>
      <c r="I71" s="83"/>
      <c r="J71" s="83"/>
      <c r="K71" s="144"/>
      <c r="L71" s="17">
        <f>SUM(H71:J71)</f>
        <v>0</v>
      </c>
      <c r="M71" s="142"/>
    </row>
    <row r="72" spans="1:13" ht="15" customHeight="1" hidden="1">
      <c r="A72" s="29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2:13" ht="14.25">
      <c r="B73" s="145" t="s">
        <v>233</v>
      </c>
      <c r="C73" s="145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2:13" ht="12.75">
      <c r="B74" s="47"/>
      <c r="C74" s="47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2:13" ht="12.75">
      <c r="B75" s="48" t="s">
        <v>0</v>
      </c>
      <c r="C75" s="49" t="s">
        <v>8</v>
      </c>
      <c r="D75" s="49" t="s">
        <v>4</v>
      </c>
      <c r="E75" s="49" t="s">
        <v>5</v>
      </c>
      <c r="F75" s="49" t="s">
        <v>13</v>
      </c>
      <c r="G75" s="49" t="s">
        <v>6</v>
      </c>
      <c r="H75" s="7" t="s">
        <v>1</v>
      </c>
      <c r="I75" s="7" t="s">
        <v>10</v>
      </c>
      <c r="J75" s="7" t="s">
        <v>9</v>
      </c>
      <c r="K75" s="7" t="s">
        <v>2</v>
      </c>
      <c r="L75" s="7" t="s">
        <v>12</v>
      </c>
      <c r="M75" s="7" t="s">
        <v>11</v>
      </c>
    </row>
    <row r="76" spans="2:13" ht="12.75">
      <c r="B76" s="70"/>
      <c r="C76" s="93"/>
      <c r="D76" s="78">
        <v>0</v>
      </c>
      <c r="E76" s="78">
        <v>0</v>
      </c>
      <c r="F76" s="78">
        <v>0</v>
      </c>
      <c r="G76" s="78">
        <v>0</v>
      </c>
      <c r="H76" s="20">
        <f>SUM(D76:G76)</f>
        <v>0</v>
      </c>
      <c r="I76" s="82"/>
      <c r="J76" s="82"/>
      <c r="K76" s="9">
        <f>RANK(H76,(H$4:H$8,H$16:H$20,H$28:H$32,H$40:H$44,H$52:H$56,H$64:H$68,H$76:H$80,H$124:H$132,$H$88:$H$92,H$100:H$104,H$112:H$116))</f>
        <v>32</v>
      </c>
      <c r="L76" s="21">
        <f>SUM(H76:J76)</f>
        <v>0</v>
      </c>
      <c r="M76" s="8">
        <f>RANK(L76,(L$4:L$8,L$16:L$20,L$28:L$32,L$40:L$44,L$52:L$56,L$64:L$68,L$76:L$80,L$88:L$92,L$124:L$132,L$112:L$116,L$100:L$104))</f>
        <v>32</v>
      </c>
    </row>
    <row r="77" spans="2:13" ht="12.75">
      <c r="B77" s="113" t="s">
        <v>232</v>
      </c>
      <c r="C77" s="93">
        <v>2008</v>
      </c>
      <c r="D77" s="78">
        <v>13.2</v>
      </c>
      <c r="E77" s="78">
        <v>11.35</v>
      </c>
      <c r="F77" s="78">
        <v>11.15</v>
      </c>
      <c r="G77" s="78">
        <v>12.05</v>
      </c>
      <c r="H77" s="20">
        <f>SUM(D77:G77)</f>
        <v>47.75</v>
      </c>
      <c r="I77" s="82">
        <v>46.8</v>
      </c>
      <c r="J77" s="82"/>
      <c r="K77" s="9">
        <f>RANK(H77,(H$4:H$8,H$16:H$20,H$28:H$32,H$40:H$44,H$52:H$56,H$64:H$68,H$76:H$80,H$124:H$132,$H$88:$H$92,H$100:H$104,H$112:H$116))</f>
        <v>29</v>
      </c>
      <c r="L77" s="21">
        <f>SUM(H77:J77)</f>
        <v>94.55</v>
      </c>
      <c r="M77" s="8">
        <f>RANK(L77,(L$4:L$8,L$16:L$20,L$28:L$32,L$40:L$44,L$52:L$56,L$64:L$68,L$76:L$80,L$88:L$92,L$124:L$132,L$112:L$116,L$100:L$104))</f>
        <v>29</v>
      </c>
    </row>
    <row r="78" spans="2:13" ht="12.75">
      <c r="B78" s="70" t="s">
        <v>170</v>
      </c>
      <c r="C78" s="93">
        <v>2009</v>
      </c>
      <c r="D78" s="78">
        <v>11.25</v>
      </c>
      <c r="E78" s="78">
        <v>12.9</v>
      </c>
      <c r="F78" s="78">
        <v>12.1</v>
      </c>
      <c r="G78" s="78">
        <v>13.2</v>
      </c>
      <c r="H78" s="20">
        <f>SUM(D78:G78)</f>
        <v>49.45</v>
      </c>
      <c r="I78" s="82">
        <v>52.25</v>
      </c>
      <c r="J78" s="82"/>
      <c r="K78" s="9">
        <f>RANK(H78,(H$4:H$8,H$16:H$20,H$28:H$32,H$40:H$44,H$52:H$56,H$64:H$68,H$76:H$80,H$124:H$132,$H$88:$H$92,H$100:H$104,H$112:H$116))</f>
        <v>27</v>
      </c>
      <c r="L78" s="21">
        <f>SUM(H78:J78)</f>
        <v>101.7</v>
      </c>
      <c r="M78" s="8">
        <f>RANK(L78,(L$4:L$8,L$16:L$20,L$28:L$32,L$40:L$44,L$52:L$56,L$64:L$68,L$76:L$80,L$88:L$92,L$124:L$132,L$112:L$116,L$100:L$104))</f>
        <v>24</v>
      </c>
    </row>
    <row r="79" spans="2:13" ht="12.75">
      <c r="B79" s="70" t="s">
        <v>197</v>
      </c>
      <c r="C79" s="93">
        <v>2009</v>
      </c>
      <c r="D79" s="78">
        <v>12</v>
      </c>
      <c r="E79" s="78">
        <v>11.65</v>
      </c>
      <c r="F79" s="78">
        <v>9.7</v>
      </c>
      <c r="G79" s="78">
        <v>12.2</v>
      </c>
      <c r="H79" s="20">
        <f>SUM(D79:G79)</f>
        <v>45.55</v>
      </c>
      <c r="I79" s="82">
        <v>52.1</v>
      </c>
      <c r="J79" s="82"/>
      <c r="K79" s="9">
        <f>RANK(H79,(H$4:H$8,H$16:H$20,H$28:H$32,H$40:H$44,H$52:H$56,H$64:H$68,H$76:H$80,H$124:H$132,$H$88:$H$92,H$100:H$104,H$112:H$116))</f>
        <v>30</v>
      </c>
      <c r="L79" s="21">
        <f>SUM(H79:J79)</f>
        <v>97.65</v>
      </c>
      <c r="M79" s="8">
        <f>RANK(L79,(L$4:L$8,L$16:L$20,L$28:L$32,L$40:L$44,L$52:L$56,L$64:L$68,L$76:L$80,L$88:L$92,L$124:L$132,L$112:L$116,L$100:L$104))</f>
        <v>28</v>
      </c>
    </row>
    <row r="80" spans="2:13" ht="12.75">
      <c r="B80" s="113" t="s">
        <v>196</v>
      </c>
      <c r="C80" s="93">
        <v>2009</v>
      </c>
      <c r="D80" s="78">
        <v>13</v>
      </c>
      <c r="E80" s="78">
        <v>11.5</v>
      </c>
      <c r="F80" s="78">
        <v>13.05</v>
      </c>
      <c r="G80" s="78">
        <v>13.55</v>
      </c>
      <c r="H80" s="20">
        <f>SUM(D80:G80)</f>
        <v>51.099999999999994</v>
      </c>
      <c r="I80" s="82">
        <v>52.8</v>
      </c>
      <c r="J80" s="82"/>
      <c r="K80" s="9">
        <f>RANK(H80,(H$4:H$8,H$16:H$20,H$28:H$32,H$40:H$44,H$52:H$56,H$64:H$68,H$76:H$80,H$124:H$132,$H$88:$H$92,H$100:H$104,H$112:H$116))</f>
        <v>22</v>
      </c>
      <c r="L80" s="21">
        <f>SUM(H80:J80)</f>
        <v>103.89999999999999</v>
      </c>
      <c r="M80" s="8">
        <f>RANK(L80,(L$4:L$8,L$16:L$20,L$28:L$32,L$40:L$44,L$52:L$56,L$64:L$68,L$76:L$80,L$88:L$92,L$124:L$132,L$112:L$116,L$100:L$104))</f>
        <v>19</v>
      </c>
    </row>
    <row r="81" spans="2:13" ht="12.75" customHeight="1">
      <c r="B81" s="9"/>
      <c r="C81" s="9"/>
      <c r="D81" s="20"/>
      <c r="E81" s="20"/>
      <c r="F81" s="20"/>
      <c r="G81" s="20"/>
      <c r="H81" s="20"/>
      <c r="I81" s="82"/>
      <c r="J81" s="82"/>
      <c r="K81" s="9"/>
      <c r="L81" s="21"/>
      <c r="M81" s="9"/>
    </row>
    <row r="82" spans="2:13" ht="12.75" customHeight="1">
      <c r="B82" s="22"/>
      <c r="C82" s="22"/>
      <c r="D82" s="23"/>
      <c r="E82" s="23"/>
      <c r="F82" s="23"/>
      <c r="G82" s="23"/>
      <c r="H82" s="23" t="s">
        <v>7</v>
      </c>
      <c r="I82" s="86"/>
      <c r="J82" s="86"/>
      <c r="K82" s="143">
        <f>RANK(H83,(H$11,H$23,H$35,H$47,H$59,H$71,H$83,H$95,H$107,H$119))</f>
        <v>5</v>
      </c>
      <c r="L82" s="22"/>
      <c r="M82" s="141">
        <f>RANK(L83,(L$11,L$23,L$35,L$47,L$59,L$71,L$83,L$95,L$107,L$119))</f>
        <v>5</v>
      </c>
    </row>
    <row r="83" spans="2:13" ht="12.75" customHeight="1">
      <c r="B83" s="12" t="s">
        <v>3</v>
      </c>
      <c r="C83" s="12"/>
      <c r="D83" s="13">
        <f>(LARGE(D76:D80,1)+(LARGE(D76:D80,2))+(LARGE(D76:D80,3))+(LARGE(D76:D80,4)))</f>
        <v>49.45</v>
      </c>
      <c r="E83" s="13">
        <f>(LARGE(E76:E80,1)+(LARGE(E76:E80,2))+(LARGE(E76:E80,3))+(LARGE(E76:E80,4)))</f>
        <v>47.4</v>
      </c>
      <c r="F83" s="13">
        <f>(LARGE(F76:F80,1)+(LARGE(F76:F80,2))+(LARGE(F76:F80,3))+(LARGE(F76:F80,4)))</f>
        <v>46</v>
      </c>
      <c r="G83" s="13">
        <f>(LARGE(G76:G80,1)+(LARGE(G76:G80,2))+(LARGE(G76:G80,3))+(LARGE(G76:G80,4)))</f>
        <v>51</v>
      </c>
      <c r="H83" s="13">
        <f>SUM(D83:G83)</f>
        <v>193.85</v>
      </c>
      <c r="I83" s="87">
        <v>213.55</v>
      </c>
      <c r="J83" s="87"/>
      <c r="K83" s="144"/>
      <c r="L83" s="17">
        <f>SUM(H83:J83)</f>
        <v>407.4</v>
      </c>
      <c r="M83" s="142"/>
    </row>
    <row r="84" spans="1:13" ht="14.25" customHeight="1">
      <c r="A84" s="29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2:13" ht="14.25">
      <c r="B85" s="145" t="s">
        <v>236</v>
      </c>
      <c r="C85" s="145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2:13" ht="12.75">
      <c r="B86" s="47"/>
      <c r="C86" s="47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2:13" ht="12.75">
      <c r="B87" s="48" t="s">
        <v>0</v>
      </c>
      <c r="C87" s="49" t="s">
        <v>8</v>
      </c>
      <c r="D87" s="49" t="s">
        <v>4</v>
      </c>
      <c r="E87" s="49" t="s">
        <v>5</v>
      </c>
      <c r="F87" s="49" t="s">
        <v>13</v>
      </c>
      <c r="G87" s="49" t="s">
        <v>6</v>
      </c>
      <c r="H87" s="7" t="s">
        <v>1</v>
      </c>
      <c r="I87" s="7" t="s">
        <v>10</v>
      </c>
      <c r="J87" s="7" t="s">
        <v>9</v>
      </c>
      <c r="K87" s="7" t="s">
        <v>2</v>
      </c>
      <c r="L87" s="7" t="s">
        <v>12</v>
      </c>
      <c r="M87" s="7" t="s">
        <v>11</v>
      </c>
    </row>
    <row r="88" spans="2:13" ht="12.75">
      <c r="B88" s="70" t="s">
        <v>168</v>
      </c>
      <c r="C88" s="72">
        <v>2008</v>
      </c>
      <c r="D88" s="78">
        <v>13.3</v>
      </c>
      <c r="E88" s="78">
        <v>13.45</v>
      </c>
      <c r="F88" s="78">
        <v>11.5</v>
      </c>
      <c r="G88" s="78">
        <v>13.85</v>
      </c>
      <c r="H88" s="20">
        <f>SUM(D88:G88)</f>
        <v>52.1</v>
      </c>
      <c r="I88" s="82">
        <v>50.9</v>
      </c>
      <c r="J88" s="82"/>
      <c r="K88" s="9">
        <f>RANK(H88,(H$4:H$8,H$16:H$20,H$28:H$32,H$40:H$44,H$52:H$56,H$64:H$68,H$76:H$80,H$124:H$132,$H$88:$H$92,H$100:H$104,H$112:H$116))</f>
        <v>20</v>
      </c>
      <c r="L88" s="21">
        <f>SUM(H88:J88)</f>
        <v>103</v>
      </c>
      <c r="M88" s="8">
        <f>RANK(L88,(L$4:L$8,L$16:L$20,L$28:L$32,L$40:L$44,L$52:L$56,L$64:L$68,L$76:L$80,L$88:L$92,L$124:L$132,L$112:L$116,L$100:L$104))</f>
        <v>22</v>
      </c>
    </row>
    <row r="89" spans="2:13" ht="12.75">
      <c r="B89" s="70" t="s">
        <v>120</v>
      </c>
      <c r="C89" s="93">
        <v>2008</v>
      </c>
      <c r="D89" s="78">
        <v>14</v>
      </c>
      <c r="E89" s="78">
        <v>13.05</v>
      </c>
      <c r="F89" s="78">
        <v>13.25</v>
      </c>
      <c r="G89" s="78">
        <v>13.15</v>
      </c>
      <c r="H89" s="20">
        <f>SUM(D89:G89)</f>
        <v>53.449999999999996</v>
      </c>
      <c r="I89" s="82">
        <v>51.45</v>
      </c>
      <c r="J89" s="82"/>
      <c r="K89" s="9">
        <f>RANK(H89,(H$4:H$8,H$16:H$20,H$28:H$32,H$40:H$44,H$52:H$56,H$64:H$68,H$76:H$80,H$124:H$132,$H$88:$H$92,H$100:H$104,H$112:H$116))</f>
        <v>17</v>
      </c>
      <c r="L89" s="21">
        <f>SUM(H89:J89)</f>
        <v>104.9</v>
      </c>
      <c r="M89" s="8">
        <f>RANK(L89,(L$4:L$8,L$16:L$20,L$28:L$32,L$40:L$44,L$52:L$56,L$64:L$68,L$76:L$80,L$88:L$92,L$124:L$132,L$112:L$116,L$100:L$104))</f>
        <v>18</v>
      </c>
    </row>
    <row r="90" spans="2:13" ht="12.75">
      <c r="B90" s="113" t="s">
        <v>198</v>
      </c>
      <c r="C90" s="93">
        <v>2008</v>
      </c>
      <c r="D90" s="78">
        <v>14.4</v>
      </c>
      <c r="E90" s="78">
        <v>13.05</v>
      </c>
      <c r="F90" s="78">
        <v>11.55</v>
      </c>
      <c r="G90" s="78">
        <v>13.05</v>
      </c>
      <c r="H90" s="20">
        <f>SUM(D90:G90)</f>
        <v>52.05</v>
      </c>
      <c r="I90" s="82">
        <v>49.5</v>
      </c>
      <c r="J90" s="82"/>
      <c r="K90" s="9">
        <f>RANK(H90,(H$4:H$8,H$16:H$20,H$28:H$32,H$40:H$44,H$52:H$56,H$64:H$68,H$76:H$80,H$124:H$132,$H$88:$H$92,H$100:H$104,H$112:H$116))</f>
        <v>21</v>
      </c>
      <c r="L90" s="21">
        <f>SUM(H90:J90)</f>
        <v>101.55</v>
      </c>
      <c r="M90" s="8">
        <f>RANK(L90,(L$4:L$8,L$16:L$20,L$28:L$32,L$40:L$44,L$52:L$56,L$64:L$68,L$76:L$80,L$88:L$92,L$124:L$132,L$112:L$116,L$100:L$104))</f>
        <v>25</v>
      </c>
    </row>
    <row r="91" spans="2:13" ht="12.75">
      <c r="B91" s="70" t="s">
        <v>167</v>
      </c>
      <c r="C91" s="93">
        <v>2008</v>
      </c>
      <c r="D91" s="78">
        <v>14.6</v>
      </c>
      <c r="E91" s="78">
        <v>13.65</v>
      </c>
      <c r="F91" s="78">
        <v>13.55</v>
      </c>
      <c r="G91" s="78">
        <v>13.3</v>
      </c>
      <c r="H91" s="20">
        <f>SUM(D91:G91)</f>
        <v>55.099999999999994</v>
      </c>
      <c r="I91" s="82">
        <v>52.95</v>
      </c>
      <c r="J91" s="82"/>
      <c r="K91" s="9">
        <f>RANK(H91,(H$4:H$8,H$16:H$20,H$28:H$32,H$40:H$44,H$52:H$56,H$64:H$68,H$76:H$80,H$124:H$132,$H$88:$H$92,H$100:H$104,H$112:H$116))</f>
        <v>12</v>
      </c>
      <c r="L91" s="21">
        <f>SUM(H91:J91)</f>
        <v>108.05</v>
      </c>
      <c r="M91" s="8">
        <f>RANK(L91,(L$4:L$8,L$16:L$20,L$28:L$32,L$40:L$44,L$52:L$56,L$64:L$68,L$76:L$80,L$88:L$92,L$124:L$132,L$112:L$116,L$100:L$104))</f>
        <v>14</v>
      </c>
    </row>
    <row r="92" spans="2:13" ht="12.75">
      <c r="B92" s="70" t="s">
        <v>121</v>
      </c>
      <c r="C92" s="70">
        <v>2008</v>
      </c>
      <c r="D92" s="78">
        <v>14</v>
      </c>
      <c r="E92" s="78">
        <v>13.6</v>
      </c>
      <c r="F92" s="78">
        <v>13.1</v>
      </c>
      <c r="G92" s="78">
        <v>13.35</v>
      </c>
      <c r="H92" s="20">
        <f>SUM(D92:G92)</f>
        <v>54.050000000000004</v>
      </c>
      <c r="I92" s="82">
        <v>55.2</v>
      </c>
      <c r="J92" s="82"/>
      <c r="K92" s="9">
        <f>RANK(H92,(H$4:H$8,H$16:H$20,H$28:H$32,H$40:H$44,H$52:H$56,H$64:H$68,H$76:H$80,H$124:H$132,$H$88:$H$92,H$100:H$104,H$112:H$116))</f>
        <v>14</v>
      </c>
      <c r="L92" s="21">
        <f>SUM(H92:J92)</f>
        <v>109.25</v>
      </c>
      <c r="M92" s="8">
        <f>RANK(L92,(L$4:L$8,L$16:L$20,L$28:L$32,L$40:L$44,L$52:L$56,L$64:L$68,L$76:L$80,L$88:L$92,L$124:L$132,L$112:L$116,L$100:L$104))</f>
        <v>11</v>
      </c>
    </row>
    <row r="93" spans="2:13" ht="12.75" customHeight="1">
      <c r="B93" s="9"/>
      <c r="C93" s="9"/>
      <c r="D93" s="20"/>
      <c r="E93" s="20"/>
      <c r="F93" s="20"/>
      <c r="G93" s="20"/>
      <c r="H93" s="20"/>
      <c r="I93" s="82"/>
      <c r="J93" s="82"/>
      <c r="K93" s="9"/>
      <c r="L93" s="21"/>
      <c r="M93" s="9"/>
    </row>
    <row r="94" spans="2:13" ht="12.75" customHeight="1">
      <c r="B94" s="22"/>
      <c r="C94" s="22"/>
      <c r="D94" s="23"/>
      <c r="E94" s="23"/>
      <c r="F94" s="23"/>
      <c r="G94" s="23"/>
      <c r="H94" s="23" t="s">
        <v>7</v>
      </c>
      <c r="I94" s="86"/>
      <c r="J94" s="86"/>
      <c r="K94" s="143">
        <f>RANK(H95,(H$11,H$23,H$35,H$47,H$59,H$71,H$83,H$95,H$107,H$119))</f>
        <v>4</v>
      </c>
      <c r="L94" s="22"/>
      <c r="M94" s="141">
        <f>RANK(L95,(L$11,L$23,L$35,L$47,L$59,L$71,L$83,L$95,L$107,L$119))</f>
        <v>4</v>
      </c>
    </row>
    <row r="95" spans="2:13" ht="12.75" customHeight="1">
      <c r="B95" s="12" t="s">
        <v>3</v>
      </c>
      <c r="C95" s="12"/>
      <c r="D95" s="13">
        <f>(LARGE(D88:D92,1)+(LARGE(D88:D92,2))+(LARGE(D88:D92,3))+(LARGE(D88:D92,4)))</f>
        <v>57</v>
      </c>
      <c r="E95" s="13">
        <f>(LARGE(E88:E92,1)+(LARGE(E88:E92,2))+(LARGE(E88:E92,3))+(LARGE(E88:E92,4)))</f>
        <v>53.75</v>
      </c>
      <c r="F95" s="13">
        <f>(LARGE(F88:F92,1)+(LARGE(F88:F92,2))+(LARGE(F88:F92,3))+(LARGE(F88:F92,4)))</f>
        <v>51.45</v>
      </c>
      <c r="G95" s="13">
        <f>(LARGE(G88:G92,1)+(LARGE(G88:G92,2))+(LARGE(G88:G92,3))+(LARGE(G88:G92,4)))</f>
        <v>53.65</v>
      </c>
      <c r="H95" s="13">
        <f>SUM(D95:G95)</f>
        <v>215.85</v>
      </c>
      <c r="I95" s="87">
        <v>214.45</v>
      </c>
      <c r="J95" s="87"/>
      <c r="K95" s="144"/>
      <c r="L95" s="17">
        <f>SUM(H95:J95)</f>
        <v>430.29999999999995</v>
      </c>
      <c r="M95" s="142"/>
    </row>
    <row r="96" spans="1:13" ht="15" customHeight="1">
      <c r="A96" s="29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2:13" ht="14.25">
      <c r="B97" s="145" t="s">
        <v>235</v>
      </c>
      <c r="C97" s="145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2:13" ht="12.75">
      <c r="B98" s="47"/>
      <c r="C98" s="47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2:13" ht="12.75">
      <c r="B99" s="48" t="s">
        <v>0</v>
      </c>
      <c r="C99" s="49" t="s">
        <v>8</v>
      </c>
      <c r="D99" s="49" t="s">
        <v>4</v>
      </c>
      <c r="E99" s="49" t="s">
        <v>5</v>
      </c>
      <c r="F99" s="49" t="s">
        <v>13</v>
      </c>
      <c r="G99" s="49" t="s">
        <v>6</v>
      </c>
      <c r="H99" s="7" t="s">
        <v>1</v>
      </c>
      <c r="I99" s="7" t="s">
        <v>10</v>
      </c>
      <c r="J99" s="7" t="s">
        <v>9</v>
      </c>
      <c r="K99" s="7" t="s">
        <v>2</v>
      </c>
      <c r="L99" s="7" t="s">
        <v>12</v>
      </c>
      <c r="M99" s="7" t="s">
        <v>11</v>
      </c>
    </row>
    <row r="100" spans="2:13" ht="12.75">
      <c r="B100" s="70" t="s">
        <v>199</v>
      </c>
      <c r="C100" s="93">
        <v>2009</v>
      </c>
      <c r="D100" s="78">
        <v>5</v>
      </c>
      <c r="E100" s="78">
        <v>10.6</v>
      </c>
      <c r="F100" s="78">
        <v>10.65</v>
      </c>
      <c r="G100" s="78">
        <v>12.9</v>
      </c>
      <c r="H100" s="20">
        <f>SUM(D100:G100)</f>
        <v>39.15</v>
      </c>
      <c r="I100" s="82">
        <v>46.9</v>
      </c>
      <c r="J100" s="82"/>
      <c r="K100" s="9">
        <f>RANK(H100,(H$4:H$8,H$16:H$20,H$28:H$32,H$40:H$44,H$52:H$56,H$64:H$68,H$76:H$80,H$124:H$132,$H$88:$H$92,H$100:H$104,H$112:H$116))</f>
        <v>31</v>
      </c>
      <c r="L100" s="21">
        <f>SUM(H100:J100)</f>
        <v>86.05</v>
      </c>
      <c r="M100" s="8">
        <f>RANK(L100,(L$4:L$8,L$16:L$20,L$28:L$32,L$40:L$44,L$52:L$56,L$64:L$68,L$76:L$80,L$88:L$92,L$124:L$132,L$112:L$116,L$100:L$104))</f>
        <v>30</v>
      </c>
    </row>
    <row r="101" spans="2:13" ht="12.75">
      <c r="B101" s="70" t="s">
        <v>123</v>
      </c>
      <c r="C101" s="93">
        <v>2009</v>
      </c>
      <c r="D101" s="78">
        <v>12.95</v>
      </c>
      <c r="E101" s="78">
        <v>13.75</v>
      </c>
      <c r="F101" s="78">
        <v>11.9</v>
      </c>
      <c r="G101" s="78">
        <v>12</v>
      </c>
      <c r="H101" s="20">
        <f>SUM(D101:G101)</f>
        <v>50.6</v>
      </c>
      <c r="I101" s="82">
        <v>50.15</v>
      </c>
      <c r="J101" s="82"/>
      <c r="K101" s="9">
        <f>RANK(H101,(H$4:H$8,H$16:H$20,H$28:H$32,H$40:H$44,H$52:H$56,H$64:H$68,H$76:H$80,H$124:H$132,$H$88:$H$92,H$100:H$104,H$112:H$116))</f>
        <v>23</v>
      </c>
      <c r="L101" s="21">
        <f>SUM(H101:J101)</f>
        <v>100.75</v>
      </c>
      <c r="M101" s="8">
        <f>RANK(L101,(L$4:L$8,L$16:L$20,L$28:L$32,L$40:L$44,L$52:L$56,L$64:L$68,L$76:L$80,L$88:L$92,L$124:L$132,L$112:L$116,L$100:L$104))</f>
        <v>26</v>
      </c>
    </row>
    <row r="102" spans="2:13" ht="12.75">
      <c r="B102" s="70"/>
      <c r="C102" s="93"/>
      <c r="D102" s="78">
        <v>0</v>
      </c>
      <c r="E102" s="78">
        <v>0</v>
      </c>
      <c r="F102" s="78">
        <v>0</v>
      </c>
      <c r="G102" s="78">
        <v>0</v>
      </c>
      <c r="H102" s="20">
        <f>SUM(D102:G102)</f>
        <v>0</v>
      </c>
      <c r="I102" s="82"/>
      <c r="J102" s="82"/>
      <c r="K102" s="9">
        <f>RANK(H102,(H$4:H$8,H$16:H$20,H$28:H$32,H$40:H$44,H$52:H$56,H$64:H$68,H$76:H$80,H$124:H$132,$H$88:$H$92,H$100:H$104,H$112:H$116))</f>
        <v>32</v>
      </c>
      <c r="L102" s="21">
        <f>SUM(H102:J102)</f>
        <v>0</v>
      </c>
      <c r="M102" s="8">
        <f>RANK(L102,(L$4:L$8,L$16:L$20,L$28:L$32,L$40:L$44,L$52:L$56,L$64:L$68,L$76:L$80,L$88:L$92,L$124:L$132,L$112:L$116,L$100:L$104))</f>
        <v>32</v>
      </c>
    </row>
    <row r="103" spans="2:13" ht="12.75">
      <c r="B103" s="70"/>
      <c r="C103" s="72"/>
      <c r="D103" s="78">
        <v>0</v>
      </c>
      <c r="E103" s="78">
        <v>0</v>
      </c>
      <c r="F103" s="78">
        <v>0</v>
      </c>
      <c r="G103" s="78">
        <v>0</v>
      </c>
      <c r="H103" s="20">
        <f>SUM(D103:G103)</f>
        <v>0</v>
      </c>
      <c r="I103" s="82"/>
      <c r="J103" s="82"/>
      <c r="K103" s="9">
        <f>RANK(H103,(H$4:H$8,H$16:H$20,H$28:H$32,H$40:H$44,H$52:H$56,H$64:H$68,H$76:H$80,H$124:H$132,$H$88:$H$92,H$100:H$104,H$112:H$116))</f>
        <v>32</v>
      </c>
      <c r="L103" s="21">
        <f>SUM(H103:J103)</f>
        <v>0</v>
      </c>
      <c r="M103" s="8">
        <f>RANK(L103,(L$4:L$8,L$16:L$20,L$28:L$32,L$40:L$44,L$52:L$56,L$64:L$68,L$76:L$80,L$88:L$92,L$124:L$132,L$112:L$116,L$100:L$104))</f>
        <v>32</v>
      </c>
    </row>
    <row r="104" spans="2:13" ht="12.75">
      <c r="B104" s="70"/>
      <c r="C104" s="72"/>
      <c r="D104" s="78">
        <v>0</v>
      </c>
      <c r="E104" s="78">
        <v>0</v>
      </c>
      <c r="F104" s="78">
        <v>0</v>
      </c>
      <c r="G104" s="78">
        <v>0</v>
      </c>
      <c r="H104" s="20">
        <f>SUM(D104:G104)</f>
        <v>0</v>
      </c>
      <c r="I104" s="82"/>
      <c r="J104" s="82"/>
      <c r="K104" s="9">
        <f>RANK(H104,(H$4:H$8,H$16:H$20,H$28:H$32,H$40:H$44,H$52:H$56,H$64:H$68,H$76:H$80,H$124:H$132,$H$88:$H$92,H$100:H$104,H$112:H$116))</f>
        <v>32</v>
      </c>
      <c r="L104" s="21">
        <f>SUM(H104:J104)</f>
        <v>0</v>
      </c>
      <c r="M104" s="8">
        <f>RANK(L104,(L$4:L$8,L$16:L$20,L$28:L$32,L$40:L$44,L$52:L$56,L$64:L$68,L$76:L$80,L$88:L$92,L$124:L$132,L$112:L$116,L$100:L$104))</f>
        <v>32</v>
      </c>
    </row>
    <row r="105" spans="2:13" ht="12.75" customHeight="1">
      <c r="B105" s="9"/>
      <c r="C105" s="9"/>
      <c r="D105" s="20"/>
      <c r="E105" s="20"/>
      <c r="F105" s="20"/>
      <c r="G105" s="20"/>
      <c r="H105" s="20"/>
      <c r="I105" s="82"/>
      <c r="J105" s="82"/>
      <c r="K105" s="9"/>
      <c r="L105" s="21"/>
      <c r="M105" s="9"/>
    </row>
    <row r="106" spans="2:13" ht="12.75" customHeight="1">
      <c r="B106" s="22"/>
      <c r="C106" s="22"/>
      <c r="D106" s="23"/>
      <c r="E106" s="23"/>
      <c r="F106" s="23"/>
      <c r="G106" s="23"/>
      <c r="H106" s="23" t="s">
        <v>7</v>
      </c>
      <c r="I106" s="86"/>
      <c r="J106" s="86"/>
      <c r="K106" s="143">
        <f>RANK(H107,(H$11,H$23,H$35,H$47,H$59,H$71,H$83,H$95,H$107,H$119))</f>
        <v>8</v>
      </c>
      <c r="L106" s="22"/>
      <c r="M106" s="141">
        <f>RANK(L107,(L$11,L$23,L$35,L$47,L$59,L$71,L$83,L$95,L$107,L$119))</f>
        <v>7</v>
      </c>
    </row>
    <row r="107" spans="2:13" ht="12.75" customHeight="1">
      <c r="B107" s="12" t="s">
        <v>3</v>
      </c>
      <c r="C107" s="12"/>
      <c r="D107" s="13">
        <f>(LARGE(D100:D104,1)+(LARGE(D100:D104,2))+(LARGE(D100:D104,3))+(LARGE(D100:D104,4)))</f>
        <v>17.95</v>
      </c>
      <c r="E107" s="13">
        <f>(LARGE(E100:E104,1)+(LARGE(E100:E104,2))+(LARGE(E100:E104,3))+(LARGE(E100:E104,4)))</f>
        <v>24.35</v>
      </c>
      <c r="F107" s="13">
        <f>(LARGE(F100:F104,1)+(LARGE(F100:F104,2))+(LARGE(F100:F104,3))+(LARGE(F100:F104,4)))</f>
        <v>22.55</v>
      </c>
      <c r="G107" s="13">
        <f>(LARGE(G100:G104,1)+(LARGE(G100:G104,2))+(LARGE(G100:G104,3))+(LARGE(G100:G104,4)))</f>
        <v>24.9</v>
      </c>
      <c r="H107" s="13">
        <f>SUM(D107:G107)</f>
        <v>89.75</v>
      </c>
      <c r="I107" s="87">
        <v>198.95</v>
      </c>
      <c r="J107" s="87"/>
      <c r="K107" s="144"/>
      <c r="L107" s="17">
        <f>SUM(H107:J107)</f>
        <v>288.7</v>
      </c>
      <c r="M107" s="142"/>
    </row>
    <row r="108" spans="1:13" ht="14.25" customHeight="1">
      <c r="A108" s="29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2:13" ht="14.25" hidden="1">
      <c r="B109" s="145"/>
      <c r="C109" s="145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2:13" ht="12.75" hidden="1">
      <c r="B110" s="47"/>
      <c r="C110" s="47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2:13" ht="12.75" hidden="1">
      <c r="B111" s="48" t="s">
        <v>0</v>
      </c>
      <c r="C111" s="49" t="s">
        <v>8</v>
      </c>
      <c r="D111" s="49" t="s">
        <v>4</v>
      </c>
      <c r="E111" s="49" t="s">
        <v>5</v>
      </c>
      <c r="F111" s="49" t="s">
        <v>13</v>
      </c>
      <c r="G111" s="49" t="s">
        <v>6</v>
      </c>
      <c r="H111" s="7" t="s">
        <v>1</v>
      </c>
      <c r="I111" s="7" t="s">
        <v>10</v>
      </c>
      <c r="J111" s="7" t="s">
        <v>9</v>
      </c>
      <c r="K111" s="7" t="s">
        <v>2</v>
      </c>
      <c r="L111" s="7" t="s">
        <v>12</v>
      </c>
      <c r="M111" s="7" t="s">
        <v>11</v>
      </c>
    </row>
    <row r="112" spans="2:13" ht="12.75" hidden="1">
      <c r="B112" s="70"/>
      <c r="C112" s="93"/>
      <c r="D112" s="78">
        <v>0</v>
      </c>
      <c r="E112" s="78">
        <v>0</v>
      </c>
      <c r="F112" s="78">
        <v>0</v>
      </c>
      <c r="G112" s="78">
        <v>0</v>
      </c>
      <c r="H112" s="20">
        <f>SUM(D112:G112)</f>
        <v>0</v>
      </c>
      <c r="I112" s="82"/>
      <c r="J112" s="82"/>
      <c r="K112" s="9">
        <f>RANK(H112,(H$4:H$8,H$16:H$20,H$28:H$32,H$40:H$44,H$52:H$56,H$64:H$68,H$76:H$80,H$124:H$132,$H$88:$H$92,H$100:H$104,H$112:H$116))</f>
        <v>32</v>
      </c>
      <c r="L112" s="21">
        <f>SUM(H112:J112)</f>
        <v>0</v>
      </c>
      <c r="M112" s="8">
        <f>RANK(L112,(L$4:L$8,L$16:L$20,L$28:L$32,L$40:L$44,L$52:L$56,L$64:L$68,L$76:L$80,L$88:L$92,L$124:L$132,L$112:L$116,L$100:L$104))</f>
        <v>32</v>
      </c>
    </row>
    <row r="113" spans="2:13" ht="12.75" hidden="1">
      <c r="B113" s="70"/>
      <c r="C113" s="93"/>
      <c r="D113" s="78">
        <v>0</v>
      </c>
      <c r="E113" s="78">
        <v>0</v>
      </c>
      <c r="F113" s="78">
        <v>0</v>
      </c>
      <c r="G113" s="78">
        <v>0</v>
      </c>
      <c r="H113" s="20">
        <f>SUM(D113:G113)</f>
        <v>0</v>
      </c>
      <c r="I113" s="82"/>
      <c r="J113" s="82"/>
      <c r="K113" s="9">
        <f>RANK(H113,(H$4:H$8,H$16:H$20,H$28:H$32,H$40:H$44,H$52:H$56,H$64:H$68,H$76:H$80,H$124:H$132,$H$88:$H$92,H$100:H$104,H$112:H$116))</f>
        <v>32</v>
      </c>
      <c r="L113" s="21">
        <f>SUM(H113:J113)</f>
        <v>0</v>
      </c>
      <c r="M113" s="8">
        <f>RANK(L113,(L$4:L$8,L$16:L$20,L$28:L$32,L$40:L$44,L$52:L$56,L$64:L$68,L$76:L$80,L$88:L$92,L$124:L$132,L$112:L$116,L$100:L$104))</f>
        <v>32</v>
      </c>
    </row>
    <row r="114" spans="2:13" ht="12.75" hidden="1">
      <c r="B114" s="70"/>
      <c r="C114" s="93"/>
      <c r="D114" s="78">
        <v>0</v>
      </c>
      <c r="E114" s="78">
        <v>0</v>
      </c>
      <c r="F114" s="78">
        <v>0</v>
      </c>
      <c r="G114" s="78">
        <v>0</v>
      </c>
      <c r="H114" s="20">
        <f>SUM(D114:G114)</f>
        <v>0</v>
      </c>
      <c r="I114" s="82"/>
      <c r="J114" s="82"/>
      <c r="K114" s="9">
        <f>RANK(H114,(H$4:H$8,H$16:H$20,H$28:H$32,H$40:H$44,H$52:H$56,H$64:H$68,H$76:H$80,H$124:H$132,$H$88:$H$92,H$100:H$104,H$112:H$116))</f>
        <v>32</v>
      </c>
      <c r="L114" s="21">
        <f>SUM(H114:J114)</f>
        <v>0</v>
      </c>
      <c r="M114" s="8">
        <f>RANK(L114,(L$4:L$8,L$16:L$20,L$28:L$32,L$40:L$44,L$52:L$56,L$64:L$68,L$76:L$80,L$88:L$92,L$124:L$132,L$112:L$116,L$100:L$104))</f>
        <v>32</v>
      </c>
    </row>
    <row r="115" spans="2:13" ht="12.75" hidden="1">
      <c r="B115" s="70"/>
      <c r="C115" s="93"/>
      <c r="D115" s="78">
        <v>0</v>
      </c>
      <c r="E115" s="78">
        <v>0</v>
      </c>
      <c r="F115" s="78">
        <v>0</v>
      </c>
      <c r="G115" s="78">
        <v>0</v>
      </c>
      <c r="H115" s="20">
        <f>SUM(D115:G115)</f>
        <v>0</v>
      </c>
      <c r="I115" s="82"/>
      <c r="J115" s="82"/>
      <c r="K115" s="9">
        <f>RANK(H115,(H$4:H$8,H$16:H$20,H$28:H$32,H$40:H$44,H$52:H$56,H$64:H$68,H$76:H$80,H$124:H$132,$H$88:$H$92,H$100:H$104,H$112:H$116))</f>
        <v>32</v>
      </c>
      <c r="L115" s="21">
        <f>SUM(H115:J115)</f>
        <v>0</v>
      </c>
      <c r="M115" s="8">
        <f>RANK(L115,(L$4:L$8,L$16:L$20,L$28:L$32,L$40:L$44,L$52:L$56,L$64:L$68,L$76:L$80,L$88:L$92,L$124:L$132,L$112:L$116,L$100:L$104))</f>
        <v>32</v>
      </c>
    </row>
    <row r="116" spans="2:13" ht="12.75" hidden="1">
      <c r="B116" s="70"/>
      <c r="C116" s="93"/>
      <c r="D116" s="78">
        <v>0</v>
      </c>
      <c r="E116" s="78">
        <v>0</v>
      </c>
      <c r="F116" s="78">
        <v>0</v>
      </c>
      <c r="G116" s="78">
        <v>0</v>
      </c>
      <c r="H116" s="20">
        <f>SUM(D116:G116)</f>
        <v>0</v>
      </c>
      <c r="I116" s="82"/>
      <c r="J116" s="82"/>
      <c r="K116" s="9">
        <f>RANK(H116,(H$4:H$8,H$16:H$20,H$28:H$32,H$40:H$44,H$52:H$56,H$64:H$68,H$76:H$80,H$124:H$132,$H$88:$H$92,H$100:H$104,H$112:H$116))</f>
        <v>32</v>
      </c>
      <c r="L116" s="21">
        <f>SUM(H116:J116)</f>
        <v>0</v>
      </c>
      <c r="M116" s="8">
        <f>RANK(L116,(L$4:L$8,L$16:L$20,L$28:L$32,L$40:L$44,L$52:L$56,L$64:L$68,L$76:L$80,L$88:L$92,L$124:L$132,L$112:L$116,L$100:L$104))</f>
        <v>32</v>
      </c>
    </row>
    <row r="117" spans="2:13" ht="12.75" customHeight="1" hidden="1">
      <c r="B117" s="9"/>
      <c r="C117" s="9"/>
      <c r="D117" s="20"/>
      <c r="E117" s="20"/>
      <c r="F117" s="20"/>
      <c r="G117" s="20"/>
      <c r="H117" s="20"/>
      <c r="I117" s="82"/>
      <c r="J117" s="82"/>
      <c r="K117" s="9"/>
      <c r="L117" s="21"/>
      <c r="M117" s="9"/>
    </row>
    <row r="118" spans="2:13" ht="12.75" customHeight="1" hidden="1">
      <c r="B118" s="22"/>
      <c r="C118" s="22"/>
      <c r="D118" s="23"/>
      <c r="E118" s="23"/>
      <c r="F118" s="23"/>
      <c r="G118" s="23"/>
      <c r="H118" s="23" t="s">
        <v>7</v>
      </c>
      <c r="I118" s="86"/>
      <c r="J118" s="86"/>
      <c r="K118" s="143">
        <f>RANK(H119,(H$11,H$23,H$35,H$47,H$59,H$71,H$83,H$95,H$107,H$119))</f>
        <v>9</v>
      </c>
      <c r="L118" s="22"/>
      <c r="M118" s="141">
        <f>RANK(L119,(L$11,L$23,L$35,L$47,L$59,L$71,L$83,L$95,L$107,L$119))</f>
        <v>9</v>
      </c>
    </row>
    <row r="119" spans="2:13" ht="12.75" customHeight="1" hidden="1">
      <c r="B119" s="12" t="s">
        <v>3</v>
      </c>
      <c r="C119" s="12"/>
      <c r="D119" s="13">
        <f>(LARGE(D112:D116,1)+(LARGE(D112:D116,2))+(LARGE(D112:D116,3))+(LARGE(D112:D116,4)))</f>
        <v>0</v>
      </c>
      <c r="E119" s="13">
        <f>(LARGE(E112:E116,1)+(LARGE(E112:E116,2))+(LARGE(E112:E116,3))+(LARGE(E112:E116,4)))</f>
        <v>0</v>
      </c>
      <c r="F119" s="13">
        <f>(LARGE(F112:F116,1)+(LARGE(F112:F116,2))+(LARGE(F112:F116,3))+(LARGE(F112:F116,4)))</f>
        <v>0</v>
      </c>
      <c r="G119" s="13">
        <f>(LARGE(G112:G116,1)+(LARGE(G112:G116,2))+(LARGE(G112:G116,3))+(LARGE(G112:G116,4)))</f>
        <v>0</v>
      </c>
      <c r="H119" s="13">
        <f>SUM(D119:G119)</f>
        <v>0</v>
      </c>
      <c r="I119" s="87"/>
      <c r="J119" s="87"/>
      <c r="K119" s="144"/>
      <c r="L119" s="17">
        <f>SUM(H119:J119)</f>
        <v>0</v>
      </c>
      <c r="M119" s="142"/>
    </row>
    <row r="120" spans="1:13" ht="14.25" customHeight="1" hidden="1">
      <c r="A120" s="29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2:13" ht="14.25" hidden="1">
      <c r="B121" s="145" t="s">
        <v>14</v>
      </c>
      <c r="C121" s="145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2:13" ht="12.75" hidden="1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2:13" ht="12.75" hidden="1">
      <c r="B123" s="48" t="s">
        <v>0</v>
      </c>
      <c r="C123" s="49" t="s">
        <v>8</v>
      </c>
      <c r="D123" s="49" t="s">
        <v>4</v>
      </c>
      <c r="E123" s="49" t="s">
        <v>5</v>
      </c>
      <c r="F123" s="49" t="s">
        <v>13</v>
      </c>
      <c r="G123" s="49" t="s">
        <v>6</v>
      </c>
      <c r="H123" s="7" t="s">
        <v>1</v>
      </c>
      <c r="I123" s="7" t="s">
        <v>10</v>
      </c>
      <c r="J123" s="7" t="s">
        <v>9</v>
      </c>
      <c r="K123" s="7" t="s">
        <v>2</v>
      </c>
      <c r="L123" s="7" t="s">
        <v>12</v>
      </c>
      <c r="M123" s="7" t="s">
        <v>11</v>
      </c>
    </row>
    <row r="124" spans="2:13" ht="12.75" hidden="1">
      <c r="B124" s="113"/>
      <c r="C124" s="93"/>
      <c r="D124" s="78">
        <v>0</v>
      </c>
      <c r="E124" s="78">
        <v>0</v>
      </c>
      <c r="F124" s="78">
        <v>0</v>
      </c>
      <c r="G124" s="78">
        <v>0</v>
      </c>
      <c r="H124" s="20">
        <f aca="true" t="shared" si="0" ref="H124:H129">SUM(D124:G124)</f>
        <v>0</v>
      </c>
      <c r="I124" s="82"/>
      <c r="J124" s="82"/>
      <c r="K124" s="9">
        <f>RANK(H124,(H$4:H$8,H$16:H$20,H$28:H$32,H$40:H$44,H$52:H$56,H$64:H$68,H$76:H$80,H$124:H$132,$H$88:$H$92,H$100:H$104,H$112:H$116))</f>
        <v>32</v>
      </c>
      <c r="L124" s="21">
        <f aca="true" t="shared" si="1" ref="L124:L129">SUM(H124:J124)</f>
        <v>0</v>
      </c>
      <c r="M124" s="8">
        <f>RANK(L124,(L$4:L$8,L$16:L$20,L$28:L$32,L$40:L$44,L$52:L$56,L$64:L$68,L$76:L$80,L$88:L$92,L$124:L$132,L$112:L$116,L$100:L$104))</f>
        <v>32</v>
      </c>
    </row>
    <row r="125" spans="2:13" ht="12.75" hidden="1">
      <c r="B125" s="113"/>
      <c r="C125" s="93"/>
      <c r="D125" s="78">
        <v>0</v>
      </c>
      <c r="E125" s="78">
        <v>0</v>
      </c>
      <c r="F125" s="78">
        <v>0</v>
      </c>
      <c r="G125" s="78">
        <v>0</v>
      </c>
      <c r="H125" s="20">
        <f t="shared" si="0"/>
        <v>0</v>
      </c>
      <c r="I125" s="82"/>
      <c r="J125" s="82"/>
      <c r="K125" s="9">
        <f>RANK(H125,(H$4:H$8,H$16:H$20,H$28:H$32,H$40:H$44,H$52:H$56,H$64:H$68,H$76:H$80,H$124:H$132,$H$88:$H$92,H$100:H$104,H$112:H$116))</f>
        <v>32</v>
      </c>
      <c r="L125" s="21">
        <f t="shared" si="1"/>
        <v>0</v>
      </c>
      <c r="M125" s="8">
        <f>RANK(L125,(L$4:L$8,L$16:L$20,L$28:L$32,L$40:L$44,L$52:L$56,L$64:L$68,L$76:L$80,L$88:L$92,L$124:L$132,L$112:L$116,L$100:L$104))</f>
        <v>32</v>
      </c>
    </row>
    <row r="126" spans="2:13" ht="12.75" hidden="1">
      <c r="B126" s="113"/>
      <c r="C126" s="93"/>
      <c r="D126" s="78">
        <v>0</v>
      </c>
      <c r="E126" s="78">
        <v>0</v>
      </c>
      <c r="F126" s="78">
        <v>0</v>
      </c>
      <c r="G126" s="78">
        <v>0</v>
      </c>
      <c r="H126" s="20">
        <f t="shared" si="0"/>
        <v>0</v>
      </c>
      <c r="I126" s="82"/>
      <c r="J126" s="82"/>
      <c r="K126" s="9">
        <f>RANK(H126,(H$4:H$8,H$16:H$20,H$28:H$32,H$40:H$44,H$52:H$56,H$64:H$68,H$76:H$80,H$124:H$132,$H$88:$H$92,H$100:H$104,H$112:H$116))</f>
        <v>32</v>
      </c>
      <c r="L126" s="21">
        <f t="shared" si="1"/>
        <v>0</v>
      </c>
      <c r="M126" s="8">
        <f>RANK(L126,(L$4:L$8,L$16:L$20,L$28:L$32,L$40:L$44,L$52:L$56,L$64:L$68,L$76:L$80,L$88:L$92,L$124:L$132,L$112:L$116,L$100:L$104))</f>
        <v>32</v>
      </c>
    </row>
    <row r="127" spans="2:13" ht="12.75" hidden="1">
      <c r="B127" s="113"/>
      <c r="C127" s="72"/>
      <c r="D127" s="78">
        <v>0</v>
      </c>
      <c r="E127" s="78">
        <v>0</v>
      </c>
      <c r="F127" s="78">
        <v>0</v>
      </c>
      <c r="G127" s="78">
        <v>0</v>
      </c>
      <c r="H127" s="20">
        <f t="shared" si="0"/>
        <v>0</v>
      </c>
      <c r="I127" s="82"/>
      <c r="J127" s="82"/>
      <c r="K127" s="9">
        <f>RANK(H127,(H$4:H$8,H$16:H$20,H$28:H$32,H$40:H$44,H$52:H$56,H$64:H$68,H$76:H$80,H$124:H$132,$H$88:$H$92,H$100:H$104,H$112:H$116))</f>
        <v>32</v>
      </c>
      <c r="L127" s="21">
        <f t="shared" si="1"/>
        <v>0</v>
      </c>
      <c r="M127" s="8">
        <f>RANK(L127,(L$4:L$8,L$16:L$20,L$28:L$32,L$40:L$44,L$52:L$56,L$64:L$68,L$76:L$80,L$88:L$92,L$124:L$132,L$112:L$116,L$100:L$104))</f>
        <v>32</v>
      </c>
    </row>
    <row r="128" spans="2:13" ht="12.75" hidden="1">
      <c r="B128" s="70"/>
      <c r="C128" s="70"/>
      <c r="D128" s="78">
        <v>0</v>
      </c>
      <c r="E128" s="78">
        <v>0</v>
      </c>
      <c r="F128" s="78">
        <v>0</v>
      </c>
      <c r="G128" s="78">
        <v>0</v>
      </c>
      <c r="H128" s="20">
        <f t="shared" si="0"/>
        <v>0</v>
      </c>
      <c r="I128" s="82"/>
      <c r="J128" s="82"/>
      <c r="K128" s="9">
        <f>RANK(H128,(H$4:H$8,H$16:H$20,H$28:H$32,H$40:H$44,H$52:H$56,H$64:H$68,H$76:H$80,H$124:H$132,$H$88:$H$92,H$100:H$104,H$112:H$116))</f>
        <v>32</v>
      </c>
      <c r="L128" s="21">
        <f t="shared" si="1"/>
        <v>0</v>
      </c>
      <c r="M128" s="8">
        <f>RANK(L128,(L$4:L$8,L$16:L$20,L$28:L$32,L$40:L$44,L$52:L$56,L$64:L$68,L$76:L$80,L$88:L$92,L$124:L$132,L$112:L$116,L$100:L$104))</f>
        <v>32</v>
      </c>
    </row>
    <row r="129" spans="2:13" ht="12.75" hidden="1">
      <c r="B129" s="70"/>
      <c r="C129" s="93"/>
      <c r="D129" s="78">
        <v>0</v>
      </c>
      <c r="E129" s="78">
        <v>0</v>
      </c>
      <c r="F129" s="78">
        <v>0</v>
      </c>
      <c r="G129" s="78">
        <v>0</v>
      </c>
      <c r="H129" s="20">
        <f t="shared" si="0"/>
        <v>0</v>
      </c>
      <c r="I129" s="82"/>
      <c r="J129" s="82"/>
      <c r="K129" s="9">
        <f>RANK(H129,(H$4:H$8,H$16:H$20,H$28:H$32,H$40:H$44,H$52:H$56,H$64:H$68,H$76:H$80,H$124:H$132,$H$88:$H$92,H$100:H$104,H$112:H$116))</f>
        <v>32</v>
      </c>
      <c r="L129" s="21">
        <f t="shared" si="1"/>
        <v>0</v>
      </c>
      <c r="M129" s="8">
        <f>RANK(L129,(L$4:L$8,L$16:L$20,L$28:L$32,L$40:L$44,L$52:L$56,L$64:L$68,L$76:L$80,L$88:L$92,L$124:L$132,L$112:L$116,L$100:L$104))</f>
        <v>32</v>
      </c>
    </row>
    <row r="130" spans="2:13" ht="12.75" hidden="1">
      <c r="B130" s="70"/>
      <c r="C130" s="93"/>
      <c r="D130" s="78">
        <v>0</v>
      </c>
      <c r="E130" s="78">
        <v>0</v>
      </c>
      <c r="F130" s="78">
        <v>0</v>
      </c>
      <c r="G130" s="78">
        <v>0</v>
      </c>
      <c r="H130" s="20">
        <f>SUM(D130:G130)</f>
        <v>0</v>
      </c>
      <c r="I130" s="82"/>
      <c r="J130" s="82"/>
      <c r="K130" s="9">
        <f>RANK(H130,(H$4:H$8,H$16:H$20,H$28:H$32,H$40:H$44,H$52:H$56,H$64:H$68,H$76:H$80,H$124:H$132,$H$88:$H$92,H$100:H$104,H$112:H$116))</f>
        <v>32</v>
      </c>
      <c r="L130" s="21">
        <f>SUM(H130:J130)</f>
        <v>0</v>
      </c>
      <c r="M130" s="8">
        <f>RANK(L130,(L$4:L$8,L$16:L$20,L$28:L$32,L$40:L$44,L$52:L$56,L$64:L$68,L$76:L$80,L$88:L$92,L$124:L$132,L$112:L$116,L$100:L$104))</f>
        <v>32</v>
      </c>
    </row>
    <row r="131" spans="2:13" ht="12.75" customHeight="1" hidden="1">
      <c r="B131" s="70"/>
      <c r="C131" s="93"/>
      <c r="D131" s="78">
        <v>0</v>
      </c>
      <c r="E131" s="78">
        <v>0</v>
      </c>
      <c r="F131" s="78">
        <v>0</v>
      </c>
      <c r="G131" s="78">
        <v>0</v>
      </c>
      <c r="H131" s="20">
        <f>SUM(D131:G131)</f>
        <v>0</v>
      </c>
      <c r="I131" s="82"/>
      <c r="J131" s="82"/>
      <c r="K131" s="9">
        <f>RANK(H131,(H$4:H$8,H$16:H$20,H$28:H$32,H$40:H$44,H$52:H$56,H$64:H$68,H$76:H$80,H$124:H$132,$H$88:$H$92,H$100:H$104,H$112:H$116))</f>
        <v>32</v>
      </c>
      <c r="L131" s="21">
        <f>SUM(H131:J131)</f>
        <v>0</v>
      </c>
      <c r="M131" s="8">
        <f>RANK(L131,(L$4:L$8,L$16:L$20,L$28:L$32,L$40:L$44,L$52:L$56,L$64:L$68,L$76:L$80,L$88:L$92,L$124:L$132,L$112:L$116,L$100:L$104))</f>
        <v>32</v>
      </c>
    </row>
    <row r="132" spans="2:13" ht="12.75" customHeight="1" hidden="1">
      <c r="B132" s="70"/>
      <c r="C132" s="93"/>
      <c r="D132" s="78">
        <v>0</v>
      </c>
      <c r="E132" s="78">
        <v>0</v>
      </c>
      <c r="F132" s="78">
        <v>0</v>
      </c>
      <c r="G132" s="78">
        <v>0</v>
      </c>
      <c r="H132" s="20">
        <f>SUM(D132:G132)</f>
        <v>0</v>
      </c>
      <c r="I132" s="82"/>
      <c r="J132" s="82"/>
      <c r="K132" s="9">
        <f>RANK(H132,(H$4:H$8,H$16:H$20,H$28:H$32,H$40:H$44,H$52:H$56,H$64:H$68,H$76:H$80,H$124:H$132,$H$88:$H$92,H$100:H$104,H$112:H$116))</f>
        <v>32</v>
      </c>
      <c r="L132" s="21">
        <f>SUM(H132:J132)</f>
        <v>0</v>
      </c>
      <c r="M132" s="8">
        <f>RANK(L132,(L$4:L$8,L$16:L$20,L$28:L$32,L$40:L$44,L$52:L$56,L$64:L$68,L$76:L$80,L$88:L$92,L$124:L$132,L$112:L$116,L$100:L$104))</f>
        <v>32</v>
      </c>
    </row>
    <row r="133" ht="12.75" customHeight="1" hidden="1"/>
    <row r="135" spans="2:9" ht="15.75">
      <c r="B135" s="116"/>
      <c r="C135" s="117"/>
      <c r="D135" s="140" t="s">
        <v>234</v>
      </c>
      <c r="E135" s="118"/>
      <c r="F135" s="119"/>
      <c r="G135" s="119"/>
      <c r="H135" s="119"/>
      <c r="I135" s="119"/>
    </row>
    <row r="136" spans="2:9" ht="15.75">
      <c r="B136" s="120"/>
      <c r="C136" s="121"/>
      <c r="D136" s="122" t="s">
        <v>37</v>
      </c>
      <c r="E136" s="123" t="s">
        <v>2</v>
      </c>
      <c r="F136" s="119"/>
      <c r="G136" s="119"/>
      <c r="H136" s="119"/>
      <c r="I136" s="119"/>
    </row>
    <row r="137" spans="2:9" ht="15">
      <c r="B137" s="124"/>
      <c r="C137" s="128" t="s">
        <v>143</v>
      </c>
      <c r="D137" s="126">
        <v>473.65</v>
      </c>
      <c r="E137" s="136">
        <v>1</v>
      </c>
      <c r="F137" s="119"/>
      <c r="G137" s="119"/>
      <c r="H137" s="119"/>
      <c r="I137" s="119"/>
    </row>
    <row r="138" spans="2:9" ht="15">
      <c r="B138" s="127"/>
      <c r="C138" s="128" t="s">
        <v>144</v>
      </c>
      <c r="D138" s="129">
        <v>452.9</v>
      </c>
      <c r="E138" s="136">
        <v>2</v>
      </c>
      <c r="F138" s="119"/>
      <c r="G138" s="119"/>
      <c r="H138" s="119"/>
      <c r="I138" s="119"/>
    </row>
    <row r="139" spans="2:9" ht="15">
      <c r="B139" s="127"/>
      <c r="C139" s="131" t="s">
        <v>126</v>
      </c>
      <c r="D139" s="129">
        <v>444.25</v>
      </c>
      <c r="E139" s="136">
        <v>3</v>
      </c>
      <c r="F139" s="119"/>
      <c r="G139" s="119"/>
      <c r="H139" s="119"/>
      <c r="I139" s="119"/>
    </row>
    <row r="140" spans="2:9" ht="15">
      <c r="B140" s="130"/>
      <c r="C140" s="134" t="s">
        <v>34</v>
      </c>
      <c r="D140" s="132">
        <v>430.3</v>
      </c>
      <c r="E140" s="136">
        <v>4</v>
      </c>
      <c r="F140" s="119"/>
      <c r="G140" s="119"/>
      <c r="H140" s="119"/>
      <c r="I140" s="119"/>
    </row>
    <row r="141" spans="2:9" ht="15">
      <c r="B141" s="133"/>
      <c r="C141" s="134" t="s">
        <v>192</v>
      </c>
      <c r="D141" s="135">
        <v>407.4</v>
      </c>
      <c r="E141" s="136">
        <v>5</v>
      </c>
      <c r="F141" s="119"/>
      <c r="G141" s="119"/>
      <c r="H141" s="119"/>
      <c r="I141" s="119"/>
    </row>
    <row r="142" spans="2:9" ht="15">
      <c r="B142" s="133"/>
      <c r="C142" s="134" t="s">
        <v>25</v>
      </c>
      <c r="D142" s="135">
        <v>363.9</v>
      </c>
      <c r="E142" s="136">
        <v>6</v>
      </c>
      <c r="F142" s="119"/>
      <c r="G142" s="119"/>
      <c r="H142" s="119"/>
      <c r="I142" s="119"/>
    </row>
    <row r="143" spans="2:9" ht="15">
      <c r="B143" s="133"/>
      <c r="C143" s="134" t="s">
        <v>35</v>
      </c>
      <c r="D143" s="135">
        <v>288.7</v>
      </c>
      <c r="E143" s="136">
        <v>7</v>
      </c>
      <c r="F143" s="119"/>
      <c r="G143" s="119"/>
      <c r="H143" s="119"/>
      <c r="I143" s="119"/>
    </row>
    <row r="144" spans="2:9" ht="15">
      <c r="B144" s="133"/>
      <c r="C144" s="134" t="s">
        <v>142</v>
      </c>
      <c r="D144" s="135">
        <v>253.05</v>
      </c>
      <c r="E144" s="136">
        <v>8</v>
      </c>
      <c r="F144" s="119"/>
      <c r="G144" s="119"/>
      <c r="H144" s="119"/>
      <c r="I144" s="119"/>
    </row>
    <row r="145" spans="2:5" ht="15">
      <c r="B145" s="133"/>
      <c r="C145" s="131"/>
      <c r="D145" s="135"/>
      <c r="E145" s="136"/>
    </row>
    <row r="146" spans="2:5" ht="15">
      <c r="B146" s="133"/>
      <c r="C146" s="134"/>
      <c r="D146" s="135"/>
      <c r="E146" s="136"/>
    </row>
  </sheetData>
  <sheetProtection selectLockedCells="1"/>
  <mergeCells count="31">
    <mergeCell ref="B121:C121"/>
    <mergeCell ref="B85:C85"/>
    <mergeCell ref="K118:K119"/>
    <mergeCell ref="M118:M119"/>
    <mergeCell ref="B97:C97"/>
    <mergeCell ref="K106:K107"/>
    <mergeCell ref="M106:M107"/>
    <mergeCell ref="B109:C109"/>
    <mergeCell ref="K82:K83"/>
    <mergeCell ref="M82:M83"/>
    <mergeCell ref="K58:K59"/>
    <mergeCell ref="M58:M59"/>
    <mergeCell ref="B49:C49"/>
    <mergeCell ref="B61:C61"/>
    <mergeCell ref="B73:C73"/>
    <mergeCell ref="K46:K47"/>
    <mergeCell ref="M46:M47"/>
    <mergeCell ref="B1:C1"/>
    <mergeCell ref="B13:C13"/>
    <mergeCell ref="B25:C25"/>
    <mergeCell ref="B37:C37"/>
    <mergeCell ref="K94:K95"/>
    <mergeCell ref="M94:M95"/>
    <mergeCell ref="K10:K11"/>
    <mergeCell ref="M10:M11"/>
    <mergeCell ref="K22:K23"/>
    <mergeCell ref="M22:M23"/>
    <mergeCell ref="K70:K71"/>
    <mergeCell ref="M70:M71"/>
    <mergeCell ref="K34:K35"/>
    <mergeCell ref="M34:M35"/>
  </mergeCells>
  <conditionalFormatting sqref="K124:K132 K112:K116 K100:K104 K88:K92 K76:K80 K64:K68 K4:K8 K40:K44 K28:K32 K16:K20 K52:K56">
    <cfRule type="cellIs" priority="1" dxfId="5" operator="lessThan" stopIfTrue="1">
      <formula>7</formula>
    </cfRule>
  </conditionalFormatting>
  <conditionalFormatting sqref="M124:M132 M112:M116 M100:M104 M88:M92 M76:M80 M64:M68 M52:M56 M40:M44 M28:M32 M16:M20 M4:M8">
    <cfRule type="cellIs" priority="2" dxfId="15" operator="lessThan" stopIfTrue="1">
      <formula>7</formula>
    </cfRule>
  </conditionalFormatting>
  <conditionalFormatting sqref="B100:B104 B28:B32 B112:B116 B124:B132 B16:B20 B54:B56 B76:B80 B40:B44 B64:B68 B4:B8 B52 B88:B92">
    <cfRule type="expression" priority="3" dxfId="5" stopIfTrue="1">
      <formula>$K4&lt;7</formula>
    </cfRule>
  </conditionalFormatting>
  <conditionalFormatting sqref="C64:C68">
    <cfRule type="cellIs" priority="4" dxfId="0" operator="lessThanOrEqual" stopIfTrue="1">
      <formula>2003</formula>
    </cfRule>
  </conditionalFormatting>
  <conditionalFormatting sqref="C129:C132">
    <cfRule type="cellIs" priority="5" dxfId="0" operator="lessThanOrEqual" stopIfTrue="1">
      <formula>2005</formula>
    </cfRule>
  </conditionalFormatting>
  <conditionalFormatting sqref="C112:C116 C77 C124:C126 C90 C100:C102">
    <cfRule type="cellIs" priority="6" dxfId="0" operator="lessThanOrEqual" stopIfTrue="1">
      <formula>2006</formula>
    </cfRule>
  </conditionalFormatting>
  <conditionalFormatting sqref="C4:C8 C52:C56 C28:C32 C127 C40:C44 C103:C104 C78:C80 C16:C20 C76 C91 C88:C89">
    <cfRule type="cellIs" priority="7" dxfId="0" operator="lessThanOrEqual" stopIfTrue="1">
      <formula>2007</formula>
    </cfRule>
  </conditionalFormatting>
  <conditionalFormatting sqref="B53">
    <cfRule type="expression" priority="8" dxfId="5" stopIfTrue="1">
      <formula>$K65&lt;7</formula>
    </cfRule>
  </conditionalFormatting>
  <printOptions/>
  <pageMargins left="0.787401575" right="0.787401575" top="0.81" bottom="0.73" header="0.4921259845" footer="0.4921259845"/>
  <pageSetup fitToHeight="2" horizontalDpi="300" verticalDpi="300" orientation="portrait" paperSize="9" scale="83" r:id="rId1"/>
  <headerFooter alignWithMargins="0">
    <oddHeader>&amp;C&amp;"Arial,Fett Kursiv"&amp;16&amp;ESchülerinnen D</oddHeader>
    <oddFooter>&amp;R&amp;F</oddFooter>
  </headerFooter>
  <rowBreaks count="1" manualBreakCount="1">
    <brk id="60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2:N149"/>
  <sheetViews>
    <sheetView zoomScale="90" zoomScaleNormal="90" zoomScaleSheetLayoutView="75" zoomScalePageLayoutView="0" workbookViewId="0" topLeftCell="A37">
      <selection activeCell="B134" sqref="B134"/>
    </sheetView>
  </sheetViews>
  <sheetFormatPr defaultColWidth="11.421875" defaultRowHeight="12.75"/>
  <cols>
    <col min="1" max="1" width="2.28125" style="30" customWidth="1"/>
    <col min="2" max="2" width="30.28125" style="1" customWidth="1"/>
    <col min="3" max="3" width="5.28125" style="1" customWidth="1"/>
    <col min="4" max="4" width="8.00390625" style="1" customWidth="1"/>
    <col min="5" max="5" width="8.28125" style="1" bestFit="1" customWidth="1"/>
    <col min="6" max="6" width="8.00390625" style="1" customWidth="1"/>
    <col min="7" max="7" width="8.28125" style="1" customWidth="1"/>
    <col min="8" max="8" width="9.140625" style="1" bestFit="1" customWidth="1"/>
    <col min="9" max="9" width="7.421875" style="1" customWidth="1"/>
    <col min="10" max="10" width="6.28125" style="35" hidden="1" customWidth="1"/>
    <col min="11" max="11" width="5.7109375" style="1" bestFit="1" customWidth="1"/>
    <col min="12" max="12" width="9.57421875" style="1" customWidth="1"/>
    <col min="13" max="13" width="10.28125" style="1" customWidth="1"/>
    <col min="14" max="14" width="3.8515625" style="1" customWidth="1"/>
    <col min="15" max="15" width="3.28125" style="1" customWidth="1"/>
    <col min="16" max="16" width="22.8515625" style="1" customWidth="1"/>
    <col min="17" max="18" width="6.57421875" style="1" customWidth="1"/>
    <col min="19" max="16384" width="11.421875" style="1" customWidth="1"/>
  </cols>
  <sheetData>
    <row r="2" spans="1:7" ht="15" customHeight="1">
      <c r="A2" s="29"/>
      <c r="B2" s="145" t="s">
        <v>218</v>
      </c>
      <c r="C2" s="145"/>
      <c r="F2" s="16"/>
      <c r="G2" s="16"/>
    </row>
    <row r="4" spans="1:13" ht="12.75">
      <c r="A4" s="31"/>
      <c r="B4" s="6" t="s">
        <v>0</v>
      </c>
      <c r="C4" s="7" t="s">
        <v>8</v>
      </c>
      <c r="D4" s="7" t="s">
        <v>4</v>
      </c>
      <c r="E4" s="7" t="s">
        <v>5</v>
      </c>
      <c r="F4" s="7" t="s">
        <v>13</v>
      </c>
      <c r="G4" s="7" t="s">
        <v>6</v>
      </c>
      <c r="H4" s="7" t="s">
        <v>1</v>
      </c>
      <c r="I4" s="7" t="s">
        <v>10</v>
      </c>
      <c r="J4" s="36" t="s">
        <v>9</v>
      </c>
      <c r="K4" s="7" t="s">
        <v>2</v>
      </c>
      <c r="L4" s="7" t="s">
        <v>12</v>
      </c>
      <c r="M4" s="7" t="s">
        <v>11</v>
      </c>
    </row>
    <row r="5" spans="2:13" ht="12.75">
      <c r="B5" s="70" t="s">
        <v>200</v>
      </c>
      <c r="C5" s="72">
        <v>2011</v>
      </c>
      <c r="D5" s="78">
        <v>11.85</v>
      </c>
      <c r="E5" s="78">
        <v>11.95</v>
      </c>
      <c r="F5" s="78">
        <v>11.2</v>
      </c>
      <c r="G5" s="78">
        <v>13.85</v>
      </c>
      <c r="H5" s="11">
        <f>SUM(D5:G5)</f>
        <v>48.85</v>
      </c>
      <c r="I5" s="69">
        <v>47.95</v>
      </c>
      <c r="J5" s="69"/>
      <c r="K5" s="9">
        <f>RANK(H5,(H$5:H$9,H$18:H$22,H$31:H$35,H$44:H$48,H$57:H$61,H$70:H$74,H$83:H$87,H$96:H$100,H$109:H$113,H$122:H$130))</f>
        <v>15</v>
      </c>
      <c r="L5" s="10">
        <f>SUM(H5:J5)</f>
        <v>96.80000000000001</v>
      </c>
      <c r="M5" s="9">
        <f>RANK(L5,(L$5:L$9,L$18:L$22,L$31:L$35,L$44:L$48,L$57:L$61,L$70:L$74,L$83:L$87,L$96:L$100,L$109:L$113,L$122:L$130))</f>
        <v>15</v>
      </c>
    </row>
    <row r="6" spans="2:13" ht="12.75">
      <c r="B6" s="70" t="s">
        <v>201</v>
      </c>
      <c r="C6" s="72">
        <v>2010</v>
      </c>
      <c r="D6" s="78">
        <v>12.3</v>
      </c>
      <c r="E6" s="78">
        <v>12.05</v>
      </c>
      <c r="F6" s="78">
        <v>12.2</v>
      </c>
      <c r="G6" s="78">
        <v>12.7</v>
      </c>
      <c r="H6" s="11">
        <f>SUM(D6:G6)</f>
        <v>49.25</v>
      </c>
      <c r="I6" s="69">
        <v>50.95</v>
      </c>
      <c r="J6" s="69"/>
      <c r="K6" s="9">
        <f>RANK(H6,(H$5:H$9,H$18:H$22,H$31:H$35,H$44:H$48,H$57:H$61,H$70:H$74,H$83:H$87,H$96:H$100,H$109:H$113,H$122:H$130))</f>
        <v>10</v>
      </c>
      <c r="L6" s="10">
        <f>SUM(H6:J6)</f>
        <v>100.2</v>
      </c>
      <c r="M6" s="9">
        <f>RANK(L6,(L$5:L$9,L$18:L$22,L$31:L$35,L$44:L$48,L$57:L$61,L$70:L$74,L$83:L$87,L$96:L$100,L$109:L$113,L$122:L$130))</f>
        <v>10</v>
      </c>
    </row>
    <row r="7" spans="2:13" ht="12.75">
      <c r="B7" s="70" t="s">
        <v>202</v>
      </c>
      <c r="C7" s="72">
        <v>2010</v>
      </c>
      <c r="D7" s="78">
        <v>12.55</v>
      </c>
      <c r="E7" s="78">
        <v>0</v>
      </c>
      <c r="F7" s="78">
        <v>12.2</v>
      </c>
      <c r="G7" s="78">
        <v>13</v>
      </c>
      <c r="H7" s="11">
        <f>SUM(D7:G7)</f>
        <v>37.75</v>
      </c>
      <c r="I7" s="69">
        <v>49.2</v>
      </c>
      <c r="J7" s="69"/>
      <c r="K7" s="9">
        <f>RANK(H7,(H$5:H$9,H$18:H$22,H$31:H$35,H$44:H$48,H$57:H$61,H$70:H$74,H$83:H$87,H$96:H$100,H$109:H$113,H$122:H$130))</f>
        <v>24</v>
      </c>
      <c r="L7" s="10">
        <f>SUM(H7:J7)</f>
        <v>86.95</v>
      </c>
      <c r="M7" s="9">
        <f>RANK(L7,(L$5:L$9,L$18:L$22,L$31:L$35,L$44:L$48,L$57:L$61,L$70:L$74,L$83:L$87,L$96:L$100,L$109:L$113,L$122:L$130))</f>
        <v>22</v>
      </c>
    </row>
    <row r="8" spans="2:13" ht="12.75">
      <c r="B8" s="70" t="s">
        <v>203</v>
      </c>
      <c r="C8" s="72">
        <v>2010</v>
      </c>
      <c r="D8" s="78">
        <v>12.55</v>
      </c>
      <c r="E8" s="78">
        <v>13.55</v>
      </c>
      <c r="F8" s="78">
        <v>13</v>
      </c>
      <c r="G8" s="78">
        <v>13.7</v>
      </c>
      <c r="H8" s="11">
        <f>SUM(D8:G8)</f>
        <v>52.8</v>
      </c>
      <c r="I8" s="69">
        <v>49.35</v>
      </c>
      <c r="J8" s="69"/>
      <c r="K8" s="9">
        <f>RANK(H8,(H$5:H$9,H$18:H$22,H$31:H$35,H$44:H$48,H$57:H$61,H$70:H$74,H$83:H$87,H$96:H$100,H$109:H$113,H$122:H$130))</f>
        <v>4</v>
      </c>
      <c r="L8" s="10">
        <f>SUM(H8:J8)</f>
        <v>102.15</v>
      </c>
      <c r="M8" s="9">
        <f>RANK(L8,(L$5:L$9,L$18:L$22,L$31:L$35,L$44:L$48,L$57:L$61,L$70:L$74,L$83:L$87,L$96:L$100,L$109:L$113,L$122:L$130))</f>
        <v>5</v>
      </c>
    </row>
    <row r="9" spans="2:13" ht="12.75">
      <c r="B9" s="70" t="s">
        <v>204</v>
      </c>
      <c r="C9" s="72">
        <v>2011</v>
      </c>
      <c r="D9" s="78">
        <v>12.75</v>
      </c>
      <c r="E9" s="78">
        <v>14.4</v>
      </c>
      <c r="F9" s="78">
        <v>12.4</v>
      </c>
      <c r="G9" s="78">
        <v>14.5</v>
      </c>
      <c r="H9" s="11">
        <f>SUM(D9:G9)</f>
        <v>54.05</v>
      </c>
      <c r="I9" s="69">
        <v>53.1</v>
      </c>
      <c r="J9" s="69"/>
      <c r="K9" s="9">
        <f>RANK(H9,(H$5:H$9,H$18:H$22,H$31:H$35,H$44:H$48,H$57:H$61,H$70:H$74,H$83:H$87,H$96:H$100,H$109:H$113,H$122:H$130))</f>
        <v>2</v>
      </c>
      <c r="L9" s="10">
        <f>SUM(H9:J9)</f>
        <v>107.15</v>
      </c>
      <c r="M9" s="9">
        <f>RANK(L9,(L$5:L$9,L$18:L$22,L$31:L$35,L$44:L$48,L$57:L$61,L$70:L$74,L$83:L$87,L$96:L$100,L$109:L$113,L$122:L$130))</f>
        <v>1</v>
      </c>
    </row>
    <row r="10" spans="2:13" ht="12.75">
      <c r="B10" s="9"/>
      <c r="C10" s="9"/>
      <c r="D10" s="20"/>
      <c r="E10" s="20"/>
      <c r="F10" s="20"/>
      <c r="G10" s="20"/>
      <c r="H10" s="20"/>
      <c r="I10" s="69"/>
      <c r="J10" s="69"/>
      <c r="K10" s="9"/>
      <c r="L10" s="21"/>
      <c r="M10" s="9"/>
    </row>
    <row r="11" spans="2:13" ht="12.75" customHeight="1">
      <c r="B11" s="14"/>
      <c r="C11" s="14"/>
      <c r="D11" s="15"/>
      <c r="E11" s="15"/>
      <c r="F11" s="15"/>
      <c r="G11" s="15"/>
      <c r="H11" s="15" t="s">
        <v>7</v>
      </c>
      <c r="I11" s="77"/>
      <c r="J11" s="77"/>
      <c r="K11" s="143">
        <f>RANK(H12,(H$12,H$25,H$38,H$51,H$64,H$77,H$90,H$103,H$116))</f>
        <v>2</v>
      </c>
      <c r="L11" s="14"/>
      <c r="M11" s="141">
        <f>RANK(L12,(L$12,L$25,L$38,L$51,L$64,L$77,L$90,L$103,L$116))</f>
        <v>2</v>
      </c>
    </row>
    <row r="12" spans="1:13" ht="12.75" customHeight="1">
      <c r="A12" s="31"/>
      <c r="B12" s="12" t="s">
        <v>3</v>
      </c>
      <c r="C12" s="12"/>
      <c r="D12" s="46">
        <f>(LARGE(D5:D9,1))+(LARGE(D5:D9,2))+(LARGE(D5:D9,3))+(LARGE(D5:D9,4))</f>
        <v>50.150000000000006</v>
      </c>
      <c r="E12" s="46">
        <f>(LARGE(E5:E9,1))+(LARGE(E5:E9,2))+(LARGE(E5:E9,3))+(LARGE(E5:E9,4))</f>
        <v>51.95</v>
      </c>
      <c r="F12" s="46">
        <f>(LARGE(F5:F9,1))+(LARGE(F5:F9,2))+(LARGE(F5:F9,3))+(LARGE(F5:F9,4))</f>
        <v>49.8</v>
      </c>
      <c r="G12" s="46">
        <f>(LARGE(G5:G9,1))+(LARGE(G5:G9,2))+(LARGE(G5:G9,3))+(LARGE(G5:G9,4))</f>
        <v>55.05</v>
      </c>
      <c r="H12" s="13">
        <f>SUM(D12:G12)</f>
        <v>206.95</v>
      </c>
      <c r="I12" s="76">
        <v>205.1</v>
      </c>
      <c r="J12" s="76"/>
      <c r="K12" s="144"/>
      <c r="L12" s="17">
        <f>SUM(H12:J12)</f>
        <v>412.04999999999995</v>
      </c>
      <c r="M12" s="142"/>
    </row>
    <row r="13" spans="1:12" ht="12.75">
      <c r="A13" s="31"/>
      <c r="B13" s="2"/>
      <c r="C13" s="2"/>
      <c r="D13" s="5"/>
      <c r="E13" s="5"/>
      <c r="F13" s="5"/>
      <c r="G13" s="5"/>
      <c r="H13" s="5"/>
      <c r="I13" s="5"/>
      <c r="J13" s="37"/>
      <c r="K13" s="2"/>
      <c r="L13" s="2"/>
    </row>
    <row r="14" spans="1:12" ht="12.75">
      <c r="A14" s="31"/>
      <c r="B14" s="4"/>
      <c r="C14" s="2"/>
      <c r="D14" s="5"/>
      <c r="E14" s="5"/>
      <c r="F14" s="5"/>
      <c r="G14" s="5"/>
      <c r="H14" s="5"/>
      <c r="I14" s="5"/>
      <c r="J14" s="37"/>
      <c r="K14" s="2"/>
      <c r="L14" s="2"/>
    </row>
    <row r="15" spans="1:12" ht="15" customHeight="1">
      <c r="A15" s="29"/>
      <c r="B15" s="145" t="s">
        <v>227</v>
      </c>
      <c r="C15" s="145"/>
      <c r="D15" s="5"/>
      <c r="E15" s="5"/>
      <c r="F15" s="5"/>
      <c r="G15" s="5"/>
      <c r="H15" s="3"/>
      <c r="I15" s="3"/>
      <c r="J15" s="38"/>
      <c r="K15" s="2"/>
      <c r="L15" s="2"/>
    </row>
    <row r="17" spans="1:13" ht="12.75">
      <c r="A17" s="31"/>
      <c r="B17" s="6" t="s">
        <v>0</v>
      </c>
      <c r="C17" s="7" t="s">
        <v>8</v>
      </c>
      <c r="D17" s="7" t="s">
        <v>4</v>
      </c>
      <c r="E17" s="7" t="s">
        <v>5</v>
      </c>
      <c r="F17" s="7" t="s">
        <v>13</v>
      </c>
      <c r="G17" s="7" t="s">
        <v>6</v>
      </c>
      <c r="H17" s="7" t="s">
        <v>1</v>
      </c>
      <c r="I17" s="7" t="s">
        <v>10</v>
      </c>
      <c r="J17" s="36" t="s">
        <v>9</v>
      </c>
      <c r="K17" s="7" t="s">
        <v>2</v>
      </c>
      <c r="L17" s="7" t="s">
        <v>12</v>
      </c>
      <c r="M17" s="7" t="s">
        <v>11</v>
      </c>
    </row>
    <row r="18" spans="2:13" ht="12.75">
      <c r="B18" s="70" t="s">
        <v>210</v>
      </c>
      <c r="C18" s="72">
        <v>2011</v>
      </c>
      <c r="D18" s="78">
        <v>12</v>
      </c>
      <c r="E18" s="78">
        <v>10.3</v>
      </c>
      <c r="F18" s="78">
        <v>10</v>
      </c>
      <c r="G18" s="78">
        <v>11.3</v>
      </c>
      <c r="H18" s="11">
        <f>SUM(D18:G18)</f>
        <v>43.599999999999994</v>
      </c>
      <c r="I18" s="69">
        <v>45.15</v>
      </c>
      <c r="J18" s="69"/>
      <c r="K18" s="9">
        <f>RANK(H18,(H$5:H$9,H$18:H$22,H$31:H$35,H$44:H$48,H$57:H$61,H$70:H$74,H$83:H$87,H$96:H$100,H$109:H$113,H$122:H$130))</f>
        <v>23</v>
      </c>
      <c r="L18" s="10">
        <f>SUM(H18:J18)</f>
        <v>88.75</v>
      </c>
      <c r="M18" s="9">
        <f>RANK(L18,(L$5:L$9,L$18:L$22,L$31:L$35,L$44:L$48,L$57:L$61,L$70:L$74,L$83:L$87,L$96:L$100,L$109:L$113,L$122:L$130))</f>
        <v>21</v>
      </c>
    </row>
    <row r="19" spans="2:13" ht="12.75">
      <c r="B19" s="70" t="s">
        <v>205</v>
      </c>
      <c r="C19" s="72">
        <v>2010</v>
      </c>
      <c r="D19" s="78">
        <v>12.8</v>
      </c>
      <c r="E19" s="78">
        <v>12.05</v>
      </c>
      <c r="F19" s="78">
        <v>10.65</v>
      </c>
      <c r="G19" s="78">
        <v>13.55</v>
      </c>
      <c r="H19" s="11">
        <f>SUM(D19:G19)</f>
        <v>49.05</v>
      </c>
      <c r="I19" s="69">
        <v>49.2</v>
      </c>
      <c r="J19" s="69"/>
      <c r="K19" s="9">
        <f>RANK(H19,(H$5:H$9,H$18:H$22,H$31:H$35,H$44:H$48,H$57:H$61,H$70:H$74,H$83:H$87,H$96:H$100,H$109:H$113,H$122:H$130))</f>
        <v>13</v>
      </c>
      <c r="L19" s="10">
        <f>SUM(H19:J19)</f>
        <v>98.25</v>
      </c>
      <c r="M19" s="9">
        <f>RANK(L19,(L$5:L$9,L$18:L$22,L$31:L$35,L$44:L$48,L$57:L$61,L$70:L$74,L$83:L$87,L$96:L$100,L$109:L$113,L$122:L$130))</f>
        <v>12</v>
      </c>
    </row>
    <row r="20" spans="2:13" ht="12.75">
      <c r="B20" s="70" t="s">
        <v>139</v>
      </c>
      <c r="C20" s="72">
        <v>2010</v>
      </c>
      <c r="D20" s="78">
        <v>12.5</v>
      </c>
      <c r="E20" s="78">
        <v>13.25</v>
      </c>
      <c r="F20" s="78">
        <v>10.05</v>
      </c>
      <c r="G20" s="78">
        <v>13.15</v>
      </c>
      <c r="H20" s="11">
        <f>SUM(D20:G20)</f>
        <v>48.949999999999996</v>
      </c>
      <c r="I20" s="69">
        <v>50.85</v>
      </c>
      <c r="J20" s="69"/>
      <c r="K20" s="9">
        <f>RANK(H20,(H$5:H$9,H$18:H$22,H$31:H$35,H$44:H$48,H$57:H$61,H$70:H$74,H$83:H$87,H$96:H$100,H$109:H$113,H$122:H$130))</f>
        <v>14</v>
      </c>
      <c r="L20" s="10">
        <f>SUM(H20:J20)</f>
        <v>99.8</v>
      </c>
      <c r="M20" s="9">
        <f>RANK(L20,(L$5:L$9,L$18:L$22,L$31:L$35,L$44:L$48,L$57:L$61,L$70:L$74,L$83:L$87,L$96:L$100,L$109:L$113,L$122:L$130))</f>
        <v>11</v>
      </c>
    </row>
    <row r="21" spans="2:13" ht="12.75">
      <c r="B21" s="70" t="s">
        <v>206</v>
      </c>
      <c r="C21" s="72">
        <v>2010</v>
      </c>
      <c r="D21" s="78">
        <v>13.1</v>
      </c>
      <c r="E21" s="78">
        <v>12.5</v>
      </c>
      <c r="F21" s="78">
        <v>11.8</v>
      </c>
      <c r="G21" s="78">
        <v>13.25</v>
      </c>
      <c r="H21" s="11">
        <f>SUM(D21:G21)</f>
        <v>50.650000000000006</v>
      </c>
      <c r="I21" s="69">
        <v>50.65</v>
      </c>
      <c r="J21" s="69"/>
      <c r="K21" s="9">
        <f>RANK(H21,(H$5:H$9,H$18:H$22,H$31:H$35,H$44:H$48,H$57:H$61,H$70:H$74,H$83:H$87,H$96:H$100,H$109:H$113,H$122:H$130))</f>
        <v>8</v>
      </c>
      <c r="L21" s="10">
        <f>SUM(H21:J21)</f>
        <v>101.30000000000001</v>
      </c>
      <c r="M21" s="9">
        <f>RANK(L21,(L$5:L$9,L$18:L$22,L$31:L$35,L$44:L$48,L$57:L$61,L$70:L$74,L$83:L$87,L$96:L$100,L$109:L$113,L$122:L$130))</f>
        <v>8</v>
      </c>
    </row>
    <row r="22" spans="2:13" ht="12.75">
      <c r="B22" s="70" t="s">
        <v>136</v>
      </c>
      <c r="C22" s="72">
        <v>2010</v>
      </c>
      <c r="D22" s="78">
        <v>12.6</v>
      </c>
      <c r="E22" s="78">
        <v>13.2</v>
      </c>
      <c r="F22" s="78">
        <v>10</v>
      </c>
      <c r="G22" s="78">
        <v>13.35</v>
      </c>
      <c r="H22" s="11">
        <f>SUM(D22:G22)</f>
        <v>49.15</v>
      </c>
      <c r="I22" s="69">
        <v>52.6</v>
      </c>
      <c r="J22" s="69"/>
      <c r="K22" s="9">
        <f>RANK(H22,(H$5:H$9,H$18:H$22,H$31:H$35,H$44:H$48,H$57:H$61,H$70:H$74,H$83:H$87,H$96:H$100,H$109:H$113,H$122:H$130))</f>
        <v>11</v>
      </c>
      <c r="L22" s="10">
        <f>SUM(H22:J22)</f>
        <v>101.75</v>
      </c>
      <c r="M22" s="9">
        <f>RANK(L22,(L$5:L$9,L$18:L$22,L$31:L$35,L$44:L$48,L$57:L$61,L$70:L$74,L$83:L$87,L$96:L$100,L$109:L$113,L$122:L$130))</f>
        <v>7</v>
      </c>
    </row>
    <row r="23" spans="2:13" ht="12.75">
      <c r="B23" s="32"/>
      <c r="C23" s="32"/>
      <c r="D23" s="11"/>
      <c r="E23" s="11"/>
      <c r="F23" s="33"/>
      <c r="G23" s="33"/>
      <c r="H23" s="20"/>
      <c r="I23" s="69"/>
      <c r="J23" s="69"/>
      <c r="K23" s="9"/>
      <c r="L23" s="21"/>
      <c r="M23" s="9"/>
    </row>
    <row r="24" spans="1:13" ht="12.75" customHeight="1">
      <c r="A24" s="31"/>
      <c r="B24" s="14"/>
      <c r="C24" s="14"/>
      <c r="D24" s="15"/>
      <c r="E24" s="15"/>
      <c r="F24" s="15"/>
      <c r="G24" s="15"/>
      <c r="H24" s="15" t="s">
        <v>7</v>
      </c>
      <c r="I24" s="77"/>
      <c r="J24" s="77"/>
      <c r="K24" s="143">
        <f>RANK(H25,(H$12,H$25,H$38,H$51,H$64,H$77,H$90,H$103,H$116))</f>
        <v>4</v>
      </c>
      <c r="L24" s="14"/>
      <c r="M24" s="141">
        <f>RANK(L25,(L$12,L$25,L$38,L$51,L$64,L$77,L$90,L$103,L$116))</f>
        <v>4</v>
      </c>
    </row>
    <row r="25" spans="1:13" ht="12.75" customHeight="1">
      <c r="A25" s="31"/>
      <c r="B25" s="12" t="s">
        <v>3</v>
      </c>
      <c r="C25" s="12"/>
      <c r="D25" s="46">
        <f>(LARGE(D18:D23,1))+(LARGE(D18:D23,2))+(LARGE(D18:D23,3))+(LARGE(D18:D23,4))</f>
        <v>51</v>
      </c>
      <c r="E25" s="46">
        <f>(LARGE(E18:E23,1))+(LARGE(E18:E23,2))+(LARGE(E18:E23,3))+(LARGE(E18:E23,4))</f>
        <v>51</v>
      </c>
      <c r="F25" s="46">
        <f>(LARGE(F18:F23,1))+(LARGE(F18:F23,2))+(LARGE(F18:F23,3))+(LARGE(F18:F23,4))</f>
        <v>42.5</v>
      </c>
      <c r="G25" s="46">
        <f>(LARGE(G18:G23,1))+(LARGE(G18:G23,2))+(LARGE(G18:G23,3))+(LARGE(G18:G23,4))</f>
        <v>53.3</v>
      </c>
      <c r="H25" s="13">
        <f>SUM(D25:G25)</f>
        <v>197.8</v>
      </c>
      <c r="I25" s="83">
        <v>203.3</v>
      </c>
      <c r="J25" s="76"/>
      <c r="K25" s="144"/>
      <c r="L25" s="17">
        <f>SUM(H25:J25)</f>
        <v>401.1</v>
      </c>
      <c r="M25" s="142"/>
    </row>
    <row r="26" spans="1:12" ht="12.75">
      <c r="A26" s="31"/>
      <c r="B26" s="2"/>
      <c r="C26" s="2"/>
      <c r="D26" s="5"/>
      <c r="E26" s="5"/>
      <c r="F26" s="5"/>
      <c r="G26" s="5"/>
      <c r="H26" s="5"/>
      <c r="I26" s="5"/>
      <c r="J26" s="37"/>
      <c r="K26" s="2"/>
      <c r="L26" s="2"/>
    </row>
    <row r="27" spans="1:12" ht="12.75">
      <c r="A27" s="31"/>
      <c r="C27" s="2"/>
      <c r="D27" s="5"/>
      <c r="E27" s="5"/>
      <c r="F27" s="5"/>
      <c r="G27" s="5"/>
      <c r="H27" s="5"/>
      <c r="I27" s="5"/>
      <c r="J27" s="37"/>
      <c r="K27" s="2"/>
      <c r="L27" s="2"/>
    </row>
    <row r="28" spans="1:12" ht="15" customHeight="1">
      <c r="A28" s="29"/>
      <c r="B28" s="145" t="s">
        <v>223</v>
      </c>
      <c r="C28" s="145"/>
      <c r="D28" s="5"/>
      <c r="E28" s="5"/>
      <c r="F28" s="5"/>
      <c r="G28" s="5"/>
      <c r="H28" s="3"/>
      <c r="I28" s="3"/>
      <c r="J28" s="38"/>
      <c r="K28" s="2"/>
      <c r="L28" s="2"/>
    </row>
    <row r="30" spans="1:13" ht="12.75">
      <c r="A30" s="31"/>
      <c r="B30" s="6" t="s">
        <v>0</v>
      </c>
      <c r="C30" s="7" t="s">
        <v>8</v>
      </c>
      <c r="D30" s="7" t="s">
        <v>4</v>
      </c>
      <c r="E30" s="7" t="s">
        <v>5</v>
      </c>
      <c r="F30" s="7" t="s">
        <v>13</v>
      </c>
      <c r="G30" s="7" t="s">
        <v>6</v>
      </c>
      <c r="H30" s="7" t="s">
        <v>1</v>
      </c>
      <c r="I30" s="7" t="s">
        <v>10</v>
      </c>
      <c r="J30" s="36" t="s">
        <v>9</v>
      </c>
      <c r="K30" s="7" t="s">
        <v>2</v>
      </c>
      <c r="L30" s="7" t="s">
        <v>12</v>
      </c>
      <c r="M30" s="7" t="s">
        <v>11</v>
      </c>
    </row>
    <row r="31" spans="2:13" ht="12.75">
      <c r="B31" s="70" t="s">
        <v>222</v>
      </c>
      <c r="C31" s="72">
        <v>2011</v>
      </c>
      <c r="D31" s="78">
        <v>12.2</v>
      </c>
      <c r="E31" s="78">
        <v>11.4</v>
      </c>
      <c r="F31" s="78">
        <v>10.7</v>
      </c>
      <c r="G31" s="78">
        <v>12</v>
      </c>
      <c r="H31" s="11">
        <f>SUM(D31:G31)</f>
        <v>46.3</v>
      </c>
      <c r="I31" s="69"/>
      <c r="J31" s="69"/>
      <c r="K31" s="9">
        <f>RANK(H31,(H$5:H$9,H$18:H$22,H$31:H$35,H$44:H$48,H$57:H$61,H$70:H$74,H$83:H$87,H$96:H$100,H$109:H$113,H$122:H$130))</f>
        <v>22</v>
      </c>
      <c r="L31" s="10">
        <f>SUM(H31:J31)</f>
        <v>46.3</v>
      </c>
      <c r="M31" s="9">
        <f>RANK(L31,(L$5:L$9,L$18:L$22,L$31:L$35,L$44:L$48,L$57:L$61,L$70:L$74,L$83:L$87,L$96:L$100,L$109:L$113,L$122:L$130))</f>
        <v>24</v>
      </c>
    </row>
    <row r="32" spans="2:13" ht="12.75">
      <c r="B32" s="70" t="s">
        <v>221</v>
      </c>
      <c r="C32" s="72">
        <v>2011</v>
      </c>
      <c r="D32" s="78">
        <v>13.15</v>
      </c>
      <c r="E32" s="78">
        <v>11.6</v>
      </c>
      <c r="F32" s="78">
        <v>10.45</v>
      </c>
      <c r="G32" s="78">
        <v>12.4</v>
      </c>
      <c r="H32" s="11">
        <f>SUM(D32:G32)</f>
        <v>47.6</v>
      </c>
      <c r="I32" s="69">
        <v>47.35</v>
      </c>
      <c r="J32" s="69"/>
      <c r="K32" s="9">
        <f>RANK(H32,(H$5:H$9,H$18:H$22,H$31:H$35,H$44:H$48,H$57:H$61,H$70:H$74,H$83:H$87,H$96:H$100,H$109:H$113,H$122:H$130))</f>
        <v>19</v>
      </c>
      <c r="L32" s="10">
        <f>SUM(H32:J32)</f>
        <v>94.95</v>
      </c>
      <c r="M32" s="9">
        <f>RANK(L32,(L$5:L$9,L$18:L$22,L$31:L$35,L$44:L$48,L$57:L$61,L$70:L$74,L$83:L$87,L$96:L$100,L$109:L$113,L$122:L$130))</f>
        <v>16</v>
      </c>
    </row>
    <row r="33" spans="2:13" ht="12.75">
      <c r="B33" s="70" t="s">
        <v>162</v>
      </c>
      <c r="C33" s="72">
        <v>2011</v>
      </c>
      <c r="D33" s="78">
        <v>12.95</v>
      </c>
      <c r="E33" s="78">
        <v>11.2</v>
      </c>
      <c r="F33" s="78">
        <v>12.55</v>
      </c>
      <c r="G33" s="78">
        <v>14.3</v>
      </c>
      <c r="H33" s="11">
        <f>SUM(D33:G33)</f>
        <v>51</v>
      </c>
      <c r="I33" s="69">
        <v>49.55</v>
      </c>
      <c r="J33" s="69"/>
      <c r="K33" s="9">
        <f>RANK(H33,(H$5:H$9,H$18:H$22,H$31:H$35,H$44:H$48,H$57:H$61,H$70:H$74,H$83:H$87,H$96:H$100,H$109:H$113,H$122:H$130))</f>
        <v>7</v>
      </c>
      <c r="L33" s="10">
        <f>SUM(H33:J33)</f>
        <v>100.55</v>
      </c>
      <c r="M33" s="9">
        <f>RANK(L33,(L$5:L$9,L$18:L$22,L$31:L$35,L$44:L$48,L$57:L$61,L$70:L$74,L$83:L$87,L$96:L$100,L$109:L$113,L$122:L$130))</f>
        <v>9</v>
      </c>
    </row>
    <row r="34" spans="2:13" ht="12.75">
      <c r="B34" s="70" t="s">
        <v>137</v>
      </c>
      <c r="C34" s="72">
        <v>2010</v>
      </c>
      <c r="D34" s="78">
        <v>13.35</v>
      </c>
      <c r="E34" s="78">
        <v>12.8</v>
      </c>
      <c r="F34" s="78">
        <v>12.7</v>
      </c>
      <c r="G34" s="78">
        <v>14.1</v>
      </c>
      <c r="H34" s="11">
        <f>SUM(D34:G34)</f>
        <v>52.949999999999996</v>
      </c>
      <c r="I34" s="69">
        <v>51.45</v>
      </c>
      <c r="J34" s="69"/>
      <c r="K34" s="9">
        <f>RANK(H34,(H$5:H$9,H$18:H$22,H$31:H$35,H$44:H$48,H$57:H$61,H$70:H$74,H$83:H$87,H$96:H$100,H$109:H$113,H$122:H$130))</f>
        <v>3</v>
      </c>
      <c r="L34" s="10">
        <f>SUM(H34:J34)</f>
        <v>104.4</v>
      </c>
      <c r="M34" s="9">
        <f>RANK(L34,(L$5:L$9,L$18:L$22,L$31:L$35,L$44:L$48,L$57:L$61,L$70:L$74,L$83:L$87,L$96:L$100,L$109:L$113,L$122:L$130))</f>
        <v>3</v>
      </c>
    </row>
    <row r="35" spans="2:14" ht="12.75">
      <c r="B35" s="70" t="s">
        <v>163</v>
      </c>
      <c r="C35" s="72">
        <v>2010</v>
      </c>
      <c r="D35" s="78">
        <v>13.3</v>
      </c>
      <c r="E35" s="78">
        <v>13.1</v>
      </c>
      <c r="F35" s="78">
        <v>12</v>
      </c>
      <c r="G35" s="78">
        <v>14.35</v>
      </c>
      <c r="H35" s="11">
        <f>SUM(D35:G35)</f>
        <v>52.75</v>
      </c>
      <c r="I35" s="69">
        <v>51.6</v>
      </c>
      <c r="J35" s="69"/>
      <c r="K35" s="9">
        <f>RANK(H35,(H$5:H$9,H$18:H$22,H$31:H$35,H$44:H$48,H$57:H$61,H$70:H$74,H$83:H$87,H$96:H$100,H$109:H$113,H$122:H$130))</f>
        <v>5</v>
      </c>
      <c r="L35" s="10">
        <f>SUM(H35:J35)</f>
        <v>104.35</v>
      </c>
      <c r="M35" s="9">
        <f>RANK(L35,(L$5:L$9,L$18:L$22,L$31:L$35,L$44:L$48,L$57:L$61,L$70:L$74,L$83:L$87,L$96:L$100,L$109:L$113,L$122:L$130))</f>
        <v>4</v>
      </c>
      <c r="N35" s="42"/>
    </row>
    <row r="36" spans="2:13" ht="12.75">
      <c r="B36" s="9"/>
      <c r="C36" s="9"/>
      <c r="D36" s="41"/>
      <c r="E36" s="41"/>
      <c r="F36" s="41"/>
      <c r="G36" s="41"/>
      <c r="H36" s="41"/>
      <c r="I36" s="69"/>
      <c r="J36" s="69"/>
      <c r="K36" s="9"/>
      <c r="L36" s="21"/>
      <c r="M36" s="9"/>
    </row>
    <row r="37" spans="2:13" ht="15.75" customHeight="1">
      <c r="B37" s="50"/>
      <c r="C37" s="50"/>
      <c r="D37" s="15"/>
      <c r="E37" s="15"/>
      <c r="F37" s="15"/>
      <c r="G37" s="15"/>
      <c r="H37" s="15" t="s">
        <v>7</v>
      </c>
      <c r="I37" s="77"/>
      <c r="J37" s="77"/>
      <c r="K37" s="143">
        <f>RANK(H38,(H$12,H$25,H$38,H$51,H$64,H$77,H$90,H$103,H$116))</f>
        <v>3</v>
      </c>
      <c r="L37" s="14"/>
      <c r="M37" s="141">
        <f>RANK(L38,(L$12,L$25,L$38,L$51,L$64,L$77,L$90,L$103,L$116))</f>
        <v>1</v>
      </c>
    </row>
    <row r="38" spans="2:13" ht="15.75" customHeight="1">
      <c r="B38" s="12" t="s">
        <v>3</v>
      </c>
      <c r="C38" s="56"/>
      <c r="D38" s="46">
        <f>(LARGE(D31:D36,1))+(LARGE(D31:D36,2))+(LARGE(D31:D36,3))+(LARGE(D31:D36,4))</f>
        <v>52.75</v>
      </c>
      <c r="E38" s="46">
        <f>(LARGE(E31:E36,1))+(LARGE(E31:E36,2))+(LARGE(E31:E36,3))+(LARGE(E31:E36,4))</f>
        <v>48.9</v>
      </c>
      <c r="F38" s="46">
        <f>(LARGE(F31:F36,1))+(LARGE(F31:F36,2))+(LARGE(F31:F36,3))+(LARGE(F31:F36,4))</f>
        <v>47.95</v>
      </c>
      <c r="G38" s="46">
        <f>(LARGE(G31:G36,1))+(LARGE(G31:G36,2))+(LARGE(G31:G36,3))+(LARGE(G31:G36,4))</f>
        <v>55.15</v>
      </c>
      <c r="H38" s="13">
        <f>SUM(D38:G38)</f>
        <v>204.75000000000003</v>
      </c>
      <c r="I38" s="76">
        <v>208.6</v>
      </c>
      <c r="J38" s="76"/>
      <c r="K38" s="144"/>
      <c r="L38" s="17">
        <f>SUM(H38:J38)</f>
        <v>413.35</v>
      </c>
      <c r="M38" s="142"/>
    </row>
    <row r="41" spans="1:3" ht="15" customHeight="1">
      <c r="A41" s="29"/>
      <c r="B41" s="145" t="s">
        <v>225</v>
      </c>
      <c r="C41" s="145"/>
    </row>
    <row r="43" spans="2:13" ht="12.75">
      <c r="B43" s="6" t="s">
        <v>0</v>
      </c>
      <c r="C43" s="7" t="s">
        <v>8</v>
      </c>
      <c r="D43" s="7" t="s">
        <v>4</v>
      </c>
      <c r="E43" s="7" t="s">
        <v>5</v>
      </c>
      <c r="F43" s="7" t="s">
        <v>13</v>
      </c>
      <c r="G43" s="7" t="s">
        <v>6</v>
      </c>
      <c r="H43" s="7" t="s">
        <v>1</v>
      </c>
      <c r="I43" s="7" t="s">
        <v>10</v>
      </c>
      <c r="J43" s="36" t="s">
        <v>9</v>
      </c>
      <c r="K43" s="7" t="s">
        <v>2</v>
      </c>
      <c r="L43" s="7" t="s">
        <v>12</v>
      </c>
      <c r="M43" s="7" t="s">
        <v>11</v>
      </c>
    </row>
    <row r="44" spans="2:13" ht="12.75">
      <c r="B44" s="70" t="s">
        <v>152</v>
      </c>
      <c r="C44" s="72">
        <v>2010</v>
      </c>
      <c r="D44" s="78">
        <v>12.8</v>
      </c>
      <c r="E44" s="78">
        <v>11.95</v>
      </c>
      <c r="F44" s="78">
        <v>10.8</v>
      </c>
      <c r="G44" s="78">
        <v>13.05</v>
      </c>
      <c r="H44" s="41">
        <f>SUM(D44:G44)</f>
        <v>48.599999999999994</v>
      </c>
      <c r="I44" s="69">
        <v>48.35</v>
      </c>
      <c r="J44" s="69"/>
      <c r="K44" s="9">
        <f>RANK(H44,(H$5:H$9,H$18:H$22,H$31:H$35,H$44:H$48,H$57:H$61,H$70:H$74,H$83:H$87,H$96:H$100,H$109:H$113,H$122:H$130))</f>
        <v>16</v>
      </c>
      <c r="L44" s="10">
        <f>SUM(H44:J44)</f>
        <v>96.94999999999999</v>
      </c>
      <c r="M44" s="9">
        <f>RANK(L44,(L$5:L$9,L$18:L$22,L$31:L$35,L$44:L$48,L$57:L$61,L$70:L$74,L$83:L$87,L$96:L$100,L$109:L$113,L$122:L$130))</f>
        <v>14</v>
      </c>
    </row>
    <row r="45" spans="2:13" ht="12.75">
      <c r="B45" s="70" t="s">
        <v>153</v>
      </c>
      <c r="C45" s="72">
        <v>2010</v>
      </c>
      <c r="D45" s="78">
        <v>12.8</v>
      </c>
      <c r="E45" s="78">
        <v>10</v>
      </c>
      <c r="F45" s="78">
        <v>12.3</v>
      </c>
      <c r="G45" s="78">
        <v>14</v>
      </c>
      <c r="H45" s="41">
        <f>SUM(D45:G45)</f>
        <v>49.1</v>
      </c>
      <c r="I45" s="69">
        <v>42.75</v>
      </c>
      <c r="J45" s="69"/>
      <c r="K45" s="9">
        <f>RANK(H45,(H$5:H$9,H$18:H$22,H$31:H$35,H$44:H$48,H$57:H$61,H$70:H$74,H$83:H$87,H$96:H$100,H$109:H$113,H$122:H$130))</f>
        <v>12</v>
      </c>
      <c r="L45" s="10">
        <f>SUM(H45:J45)</f>
        <v>91.85</v>
      </c>
      <c r="M45" s="9">
        <f>RANK(L45,(L$5:L$9,L$18:L$22,L$31:L$35,L$44:L$48,L$57:L$61,L$70:L$74,L$83:L$87,L$96:L$100,L$109:L$113,L$122:L$130))</f>
        <v>20</v>
      </c>
    </row>
    <row r="46" spans="2:13" ht="12.75">
      <c r="B46" s="70" t="s">
        <v>224</v>
      </c>
      <c r="C46" s="72">
        <v>2010</v>
      </c>
      <c r="D46" s="78">
        <v>13.95</v>
      </c>
      <c r="E46" s="78">
        <v>11.75</v>
      </c>
      <c r="F46" s="78">
        <v>12.6</v>
      </c>
      <c r="G46" s="78">
        <v>12.1</v>
      </c>
      <c r="H46" s="41">
        <f>SUM(D46:G46)</f>
        <v>50.4</v>
      </c>
      <c r="I46" s="69">
        <v>46.8</v>
      </c>
      <c r="J46" s="69"/>
      <c r="K46" s="9">
        <f>RANK(H46,(H$5:H$9,H$18:H$22,H$31:H$35,H$44:H$48,H$57:H$61,H$70:H$74,H$83:H$87,H$96:H$100,H$109:H$113,H$122:H$130))</f>
        <v>9</v>
      </c>
      <c r="L46" s="10">
        <f>SUM(H46:J46)</f>
        <v>97.19999999999999</v>
      </c>
      <c r="M46" s="9">
        <f>RANK(L46,(L$5:L$9,L$18:L$22,L$31:L$35,L$44:L$48,L$57:L$61,L$70:L$74,L$83:L$87,L$96:L$100,L$109:L$113,L$122:L$130))</f>
        <v>13</v>
      </c>
    </row>
    <row r="47" spans="2:13" ht="12.75">
      <c r="B47" s="70" t="s">
        <v>154</v>
      </c>
      <c r="C47" s="72">
        <v>2010</v>
      </c>
      <c r="D47" s="78">
        <v>12.3</v>
      </c>
      <c r="E47" s="78">
        <v>11.95</v>
      </c>
      <c r="F47" s="78">
        <v>12.7</v>
      </c>
      <c r="G47" s="78">
        <v>14.25</v>
      </c>
      <c r="H47" s="41">
        <f>SUM(D47:G47)</f>
        <v>51.2</v>
      </c>
      <c r="I47" s="69">
        <v>50.65</v>
      </c>
      <c r="J47" s="69"/>
      <c r="K47" s="9">
        <f>RANK(H47,(H$5:H$9,H$18:H$22,H$31:H$35,H$44:H$48,H$57:H$61,H$70:H$74,H$83:H$87,H$96:H$100,H$109:H$113,H$122:H$130))</f>
        <v>6</v>
      </c>
      <c r="L47" s="10">
        <f>SUM(H47:J47)</f>
        <v>101.85</v>
      </c>
      <c r="M47" s="9">
        <f>RANK(L47,(L$5:L$9,L$18:L$22,L$31:L$35,L$44:L$48,L$57:L$61,L$70:L$74,L$83:L$87,L$96:L$100,L$109:L$113,L$122:L$130))</f>
        <v>6</v>
      </c>
    </row>
    <row r="48" spans="2:13" ht="12.75">
      <c r="B48" s="70" t="s">
        <v>155</v>
      </c>
      <c r="C48" s="72">
        <v>2010</v>
      </c>
      <c r="D48" s="78">
        <v>14.55</v>
      </c>
      <c r="E48" s="78">
        <v>13.1</v>
      </c>
      <c r="F48" s="78">
        <v>12.45</v>
      </c>
      <c r="G48" s="78">
        <v>14.25</v>
      </c>
      <c r="H48" s="41">
        <f>SUM(D48:G48)</f>
        <v>54.349999999999994</v>
      </c>
      <c r="I48" s="69">
        <v>51.65</v>
      </c>
      <c r="J48" s="69"/>
      <c r="K48" s="9">
        <f>RANK(H48,(H$5:H$9,H$18:H$22,H$31:H$35,H$44:H$48,H$57:H$61,H$70:H$74,H$83:H$87,H$96:H$100,H$109:H$113,H$122:H$130))</f>
        <v>1</v>
      </c>
      <c r="L48" s="10">
        <f>SUM(H48:J48)</f>
        <v>106</v>
      </c>
      <c r="M48" s="9">
        <f>RANK(L48,(L$5:L$9,L$18:L$22,L$31:L$35,L$44:L$48,L$57:L$61,L$70:L$74,L$83:L$87,L$96:L$100,L$109:L$113,L$122:L$130))</f>
        <v>2</v>
      </c>
    </row>
    <row r="49" spans="2:13" ht="12.75">
      <c r="B49" s="56"/>
      <c r="D49" s="41"/>
      <c r="E49" s="41"/>
      <c r="F49" s="41"/>
      <c r="G49" s="41"/>
      <c r="H49" s="20"/>
      <c r="I49" s="69"/>
      <c r="J49" s="69"/>
      <c r="K49" s="9"/>
      <c r="L49" s="21"/>
      <c r="M49" s="9"/>
    </row>
    <row r="50" spans="2:13" ht="12.75" customHeight="1">
      <c r="B50" s="14"/>
      <c r="C50" s="14"/>
      <c r="D50" s="15"/>
      <c r="E50" s="15"/>
      <c r="F50" s="15"/>
      <c r="G50" s="15"/>
      <c r="H50" s="15" t="s">
        <v>7</v>
      </c>
      <c r="I50" s="77"/>
      <c r="J50" s="77"/>
      <c r="K50" s="143">
        <f>RANK(H51,(H$12,H$25,H$38,H$51,H$64,H$77,H$90,H$103,H$116))</f>
        <v>1</v>
      </c>
      <c r="L50" s="14"/>
      <c r="M50" s="141">
        <f>RANK(L51,(L$12,L$25,L$38,L$51,L$64,L$77,L$90,L$103,L$116))</f>
        <v>3</v>
      </c>
    </row>
    <row r="51" spans="2:13" ht="12.75" customHeight="1">
      <c r="B51" s="12" t="s">
        <v>3</v>
      </c>
      <c r="C51" s="12"/>
      <c r="D51" s="46">
        <f>(LARGE(D44:D49,1))+(LARGE(D44:D49,2))+(LARGE(D44:D49,3))+(LARGE(D44:D49,4))</f>
        <v>54.099999999999994</v>
      </c>
      <c r="E51" s="46">
        <f>(LARGE(E44:E49,1))+(LARGE(E44:E49,2))+(LARGE(E44:E49,3))+(LARGE(E44:E49,4))</f>
        <v>48.75</v>
      </c>
      <c r="F51" s="46">
        <f>(LARGE(F44:F49,1))+(LARGE(F44:F49,2))+(LARGE(F44:F49,3))+(LARGE(F44:F49,4))</f>
        <v>50.05</v>
      </c>
      <c r="G51" s="46">
        <f>(LARGE(G44:G49,1))+(LARGE(G44:G49,2))+(LARGE(G44:G49,3))+(LARGE(G44:G49,4))</f>
        <v>55.55</v>
      </c>
      <c r="H51" s="13">
        <f>SUM(D51:G51)</f>
        <v>208.45</v>
      </c>
      <c r="I51" s="76">
        <v>201.95</v>
      </c>
      <c r="J51" s="76"/>
      <c r="K51" s="144"/>
      <c r="L51" s="17">
        <f>SUM(H51:J51)</f>
        <v>410.4</v>
      </c>
      <c r="M51" s="142"/>
    </row>
    <row r="52" spans="2:12" ht="12.75">
      <c r="B52" s="2"/>
      <c r="C52" s="2"/>
      <c r="D52" s="18"/>
      <c r="E52" s="18"/>
      <c r="F52" s="18"/>
      <c r="G52" s="18"/>
      <c r="H52" s="18"/>
      <c r="I52" s="19"/>
      <c r="J52" s="39"/>
      <c r="K52" s="2"/>
      <c r="L52" s="5"/>
    </row>
    <row r="53" spans="2:12" ht="12.75" hidden="1">
      <c r="B53" s="2"/>
      <c r="C53" s="2"/>
      <c r="D53" s="18"/>
      <c r="E53" s="18"/>
      <c r="F53" s="18"/>
      <c r="G53" s="18"/>
      <c r="H53" s="18"/>
      <c r="I53" s="19"/>
      <c r="J53" s="39"/>
      <c r="K53" s="2"/>
      <c r="L53" s="5"/>
    </row>
    <row r="54" spans="1:3" ht="15" customHeight="1" hidden="1">
      <c r="A54" s="29"/>
      <c r="B54" s="145"/>
      <c r="C54" s="145"/>
    </row>
    <row r="55" ht="12.75" hidden="1"/>
    <row r="56" spans="2:13" ht="12.75" hidden="1">
      <c r="B56" s="6" t="s">
        <v>0</v>
      </c>
      <c r="C56" s="7" t="s">
        <v>8</v>
      </c>
      <c r="D56" s="7" t="s">
        <v>4</v>
      </c>
      <c r="E56" s="7" t="s">
        <v>5</v>
      </c>
      <c r="F56" s="7" t="s">
        <v>13</v>
      </c>
      <c r="G56" s="7" t="s">
        <v>6</v>
      </c>
      <c r="H56" s="7" t="s">
        <v>1</v>
      </c>
      <c r="I56" s="7" t="s">
        <v>10</v>
      </c>
      <c r="J56" s="36" t="s">
        <v>9</v>
      </c>
      <c r="K56" s="7" t="s">
        <v>2</v>
      </c>
      <c r="L56" s="7" t="s">
        <v>12</v>
      </c>
      <c r="M56" s="7" t="s">
        <v>11</v>
      </c>
    </row>
    <row r="57" spans="2:13" ht="12.75" hidden="1">
      <c r="B57" s="70"/>
      <c r="C57" s="72"/>
      <c r="D57" s="78">
        <v>0</v>
      </c>
      <c r="E57" s="78">
        <v>0</v>
      </c>
      <c r="F57" s="78">
        <v>0</v>
      </c>
      <c r="G57" s="78">
        <v>0</v>
      </c>
      <c r="H57" s="11">
        <f>SUM(D57:G57)</f>
        <v>0</v>
      </c>
      <c r="I57" s="69"/>
      <c r="J57" s="69"/>
      <c r="K57" s="9">
        <f>RANK(H57,(H$5:H$9,H$18:H$22,H$31:H$35,H$44:H$48,H$57:H$61,H$70:H$74,H$83:H$87,H$96:H$100,H$109:H$113,H$122:H$130))</f>
        <v>25</v>
      </c>
      <c r="L57" s="10">
        <f>SUM(H57:J57)</f>
        <v>0</v>
      </c>
      <c r="M57" s="9">
        <f>RANK(L57,(L$5:L$9,L$18:L$22,L$31:L$35,L$44:L$48,L$57:L$61,L$70:L$74,L$83:L$87,L$96:L$100,L$109:L$113,L$122:L$130))</f>
        <v>25</v>
      </c>
    </row>
    <row r="58" spans="2:13" ht="12.75" hidden="1">
      <c r="B58" s="70"/>
      <c r="C58" s="72"/>
      <c r="D58" s="78">
        <v>0</v>
      </c>
      <c r="E58" s="78">
        <v>0</v>
      </c>
      <c r="F58" s="78">
        <v>0</v>
      </c>
      <c r="G58" s="78">
        <v>0</v>
      </c>
      <c r="H58" s="11">
        <f>SUM(D58:G58)</f>
        <v>0</v>
      </c>
      <c r="I58" s="69"/>
      <c r="J58" s="69"/>
      <c r="K58" s="9">
        <f>RANK(H58,(H$5:H$9,H$18:H$22,H$31:H$35,H$44:H$48,H$57:H$61,H$70:H$74,H$83:H$87,H$96:H$100,H$109:H$113,H$122:H$130))</f>
        <v>25</v>
      </c>
      <c r="L58" s="10">
        <f>SUM(H58:J58)</f>
        <v>0</v>
      </c>
      <c r="M58" s="9">
        <f>RANK(L58,(L$5:L$9,L$18:L$22,L$31:L$35,L$44:L$48,L$57:L$61,L$70:L$74,L$83:L$87,L$96:L$100,L$109:L$113,L$122:L$130))</f>
        <v>25</v>
      </c>
    </row>
    <row r="59" spans="2:13" ht="12.75" hidden="1">
      <c r="B59" s="70"/>
      <c r="C59" s="72"/>
      <c r="D59" s="78">
        <v>0</v>
      </c>
      <c r="E59" s="78">
        <v>0</v>
      </c>
      <c r="F59" s="78">
        <v>0</v>
      </c>
      <c r="G59" s="78">
        <v>0</v>
      </c>
      <c r="H59" s="11">
        <f>SUM(D59:G59)</f>
        <v>0</v>
      </c>
      <c r="I59" s="69"/>
      <c r="J59" s="69"/>
      <c r="K59" s="9">
        <f>RANK(H59,(H$5:H$9,H$18:H$22,H$31:H$35,H$44:H$48,H$57:H$61,H$70:H$74,H$83:H$87,H$96:H$100,H$109:H$113,H$122:H$130))</f>
        <v>25</v>
      </c>
      <c r="L59" s="10">
        <f>SUM(H59:J59)</f>
        <v>0</v>
      </c>
      <c r="M59" s="9">
        <f>RANK(L59,(L$5:L$9,L$18:L$22,L$31:L$35,L$44:L$48,L$57:L$61,L$70:L$74,L$83:L$87,L$96:L$100,L$109:L$113,L$122:L$130))</f>
        <v>25</v>
      </c>
    </row>
    <row r="60" spans="2:13" ht="12.75" hidden="1">
      <c r="B60" s="70"/>
      <c r="C60" s="72"/>
      <c r="D60" s="78">
        <v>0</v>
      </c>
      <c r="E60" s="78">
        <v>0</v>
      </c>
      <c r="F60" s="78">
        <v>0</v>
      </c>
      <c r="G60" s="78">
        <v>0</v>
      </c>
      <c r="H60" s="20">
        <f>SUM(D60:G60)</f>
        <v>0</v>
      </c>
      <c r="I60" s="69"/>
      <c r="J60" s="69"/>
      <c r="K60" s="9">
        <f>RANK(H60,(H$5:H$9,H$18:H$22,H$31:H$35,H$44:H$48,H$57:H$61,H$70:H$74,H$83:H$87,H$96:H$100,H$109:H$113,H$122:H$130))</f>
        <v>25</v>
      </c>
      <c r="L60" s="10">
        <f>SUM(H60:J60)</f>
        <v>0</v>
      </c>
      <c r="M60" s="9">
        <f>RANK(L60,(L$5:L$9,L$18:L$22,L$31:L$35,L$44:L$48,L$57:L$61,L$70:L$74,L$83:L$87,L$96:L$100,L$109:L$113,L$122:L$130))</f>
        <v>25</v>
      </c>
    </row>
    <row r="61" spans="2:13" ht="12.75" hidden="1">
      <c r="B61" s="70"/>
      <c r="C61" s="72"/>
      <c r="D61" s="78">
        <v>0</v>
      </c>
      <c r="E61" s="78">
        <v>0</v>
      </c>
      <c r="F61" s="78">
        <v>0</v>
      </c>
      <c r="G61" s="78">
        <v>0</v>
      </c>
      <c r="H61" s="20">
        <f>SUM(D61:G61)</f>
        <v>0</v>
      </c>
      <c r="I61" s="69"/>
      <c r="J61" s="69"/>
      <c r="K61" s="9">
        <f>RANK(H61,(H$5:H$9,H$18:H$22,H$31:H$35,H$44:H$48,H$57:H$61,H$70:H$74,H$83:H$87,H$96:H$100,H$109:H$113,H$122:H$130))</f>
        <v>25</v>
      </c>
      <c r="L61" s="10">
        <f>SUM(H61:J61)</f>
        <v>0</v>
      </c>
      <c r="M61" s="9">
        <f>RANK(L61,(L$5:L$9,L$18:L$22,L$31:L$35,L$44:L$48,L$57:L$61,L$70:L$74,L$83:L$87,L$96:L$100,L$109:L$113,L$122:L$130))</f>
        <v>25</v>
      </c>
    </row>
    <row r="62" spans="2:13" ht="12.75" hidden="1">
      <c r="B62" s="32"/>
      <c r="C62" s="32"/>
      <c r="D62" s="11"/>
      <c r="E62" s="11"/>
      <c r="F62" s="11"/>
      <c r="G62" s="11"/>
      <c r="H62" s="20"/>
      <c r="I62" s="69"/>
      <c r="J62" s="69"/>
      <c r="K62" s="9"/>
      <c r="L62" s="21"/>
      <c r="M62" s="9"/>
    </row>
    <row r="63" spans="2:13" ht="12.75" customHeight="1" hidden="1">
      <c r="B63" s="43"/>
      <c r="C63" s="43"/>
      <c r="D63" s="44"/>
      <c r="E63" s="44"/>
      <c r="F63" s="44"/>
      <c r="G63" s="44"/>
      <c r="H63" s="15" t="s">
        <v>7</v>
      </c>
      <c r="I63" s="77"/>
      <c r="J63" s="77"/>
      <c r="K63" s="143">
        <f>RANK(H64,(H$12,H$25,H$38,H$51,H$64,H$77,H$90,H$103,H$116))</f>
        <v>5</v>
      </c>
      <c r="L63" s="14"/>
      <c r="M63" s="141">
        <f>RANK(L64,(L$12,L$25,L$38,L$51,L$64,L$77,L$90,L$103,L$116))</f>
        <v>5</v>
      </c>
    </row>
    <row r="64" spans="2:13" ht="12.75" customHeight="1" hidden="1">
      <c r="B64" s="45" t="s">
        <v>3</v>
      </c>
      <c r="C64" s="45"/>
      <c r="D64" s="46">
        <f>(LARGE(D57:D62,1))+(LARGE(D57:D62,2))+(LARGE(D57:D62,3))+(LARGE(D57:D62,4))</f>
        <v>0</v>
      </c>
      <c r="E64" s="46">
        <f>(LARGE(E57:E62,1))+(LARGE(E57:E62,2))+(LARGE(E57:E62,3))+(LARGE(E57:E62,4))</f>
        <v>0</v>
      </c>
      <c r="F64" s="46">
        <f>(LARGE(F57:F62,1))+(LARGE(F57:F62,2))+(LARGE(F57:F62,3))+(LARGE(F57:F62,4))</f>
        <v>0</v>
      </c>
      <c r="G64" s="46">
        <f>(LARGE(G57:G62,1))+(LARGE(G57:G62,2))+(LARGE(G57:G62,3))+(LARGE(G57:G62,4))</f>
        <v>0</v>
      </c>
      <c r="H64" s="13">
        <f>SUM(D64:G64)</f>
        <v>0</v>
      </c>
      <c r="I64" s="76"/>
      <c r="J64" s="76"/>
      <c r="K64" s="144"/>
      <c r="L64" s="17">
        <f>SUM(H64:J64)</f>
        <v>0</v>
      </c>
      <c r="M64" s="142"/>
    </row>
    <row r="65" spans="2:7" ht="12.75" hidden="1">
      <c r="B65" s="42"/>
      <c r="C65" s="42"/>
      <c r="D65" s="42"/>
      <c r="E65" s="42"/>
      <c r="F65" s="42"/>
      <c r="G65" s="42"/>
    </row>
    <row r="66" spans="2:7" ht="12.75" hidden="1">
      <c r="B66" s="42"/>
      <c r="C66" s="42"/>
      <c r="D66" s="42"/>
      <c r="E66" s="42"/>
      <c r="F66" s="42"/>
      <c r="G66" s="42"/>
    </row>
    <row r="67" spans="1:7" ht="15" customHeight="1" hidden="1">
      <c r="A67" s="29"/>
      <c r="B67" s="145"/>
      <c r="C67" s="145"/>
      <c r="D67" s="42"/>
      <c r="E67" s="42"/>
      <c r="F67" s="42"/>
      <c r="G67" s="42"/>
    </row>
    <row r="68" spans="2:7" ht="12.75" hidden="1">
      <c r="B68" s="42"/>
      <c r="C68" s="42"/>
      <c r="D68" s="42"/>
      <c r="E68" s="42"/>
      <c r="F68" s="42"/>
      <c r="G68" s="42"/>
    </row>
    <row r="69" spans="2:13" ht="12.75" hidden="1">
      <c r="B69" s="48" t="s">
        <v>0</v>
      </c>
      <c r="C69" s="49" t="s">
        <v>8</v>
      </c>
      <c r="D69" s="49" t="s">
        <v>4</v>
      </c>
      <c r="E69" s="49" t="s">
        <v>5</v>
      </c>
      <c r="F69" s="49" t="s">
        <v>13</v>
      </c>
      <c r="G69" s="49" t="s">
        <v>6</v>
      </c>
      <c r="H69" s="7" t="s">
        <v>1</v>
      </c>
      <c r="I69" s="7" t="s">
        <v>10</v>
      </c>
      <c r="J69" s="36" t="s">
        <v>9</v>
      </c>
      <c r="K69" s="7" t="s">
        <v>2</v>
      </c>
      <c r="L69" s="7" t="s">
        <v>12</v>
      </c>
      <c r="M69" s="7" t="s">
        <v>11</v>
      </c>
    </row>
    <row r="70" spans="2:13" ht="12.75" hidden="1">
      <c r="B70" s="70"/>
      <c r="C70" s="72"/>
      <c r="D70" s="78">
        <v>0</v>
      </c>
      <c r="E70" s="78">
        <v>0</v>
      </c>
      <c r="F70" s="78">
        <v>0</v>
      </c>
      <c r="G70" s="78">
        <v>0</v>
      </c>
      <c r="H70" s="41">
        <f>SUM(D70:G70)</f>
        <v>0</v>
      </c>
      <c r="I70" s="69"/>
      <c r="J70" s="69"/>
      <c r="K70" s="9">
        <f>RANK(H70,(H$5:H$9,H$18:H$22,H$31:H$35,H$44:H$48,H$57:H$61,H$70:H$74,H$83:H$87,H$96:H$100,H$109:H$113,H$122:H$130))</f>
        <v>25</v>
      </c>
      <c r="L70" s="10">
        <f>SUM(H70:J70)</f>
        <v>0</v>
      </c>
      <c r="M70" s="9">
        <f>RANK(L70,(L$5:L$9,L$18:L$22,L$31:L$35,L$44:L$48,L$57:L$61,L$70:L$74,L$83:L$87,L$96:L$100,L$109:L$113,L$122:L$130))</f>
        <v>25</v>
      </c>
    </row>
    <row r="71" spans="2:13" ht="12.75" hidden="1">
      <c r="B71" s="70"/>
      <c r="C71" s="72"/>
      <c r="D71" s="78">
        <v>0</v>
      </c>
      <c r="E71" s="78">
        <v>0</v>
      </c>
      <c r="F71" s="78">
        <v>0</v>
      </c>
      <c r="G71" s="78">
        <v>0</v>
      </c>
      <c r="H71" s="11">
        <f>SUM(D71:G71)</f>
        <v>0</v>
      </c>
      <c r="I71" s="69"/>
      <c r="J71" s="69"/>
      <c r="K71" s="9">
        <f>RANK(H71,(H$5:H$9,H$18:H$22,H$31:H$35,H$44:H$48,H$57:H$61,H$70:H$74,H$83:H$87,H$96:H$100,H$109:H$113,H$122:H$130))</f>
        <v>25</v>
      </c>
      <c r="L71" s="10">
        <f>SUM(H71:J71)</f>
        <v>0</v>
      </c>
      <c r="M71" s="9">
        <f>RANK(L71,(L$5:L$9,L$18:L$22,L$31:L$35,L$44:L$48,L$57:L$61,L$70:L$74,L$83:L$87,L$96:L$100,L$109:L$113,L$122:L$130))</f>
        <v>25</v>
      </c>
    </row>
    <row r="72" spans="2:13" ht="12.75" hidden="1">
      <c r="B72" s="70"/>
      <c r="C72" s="72"/>
      <c r="D72" s="78">
        <v>0</v>
      </c>
      <c r="E72" s="78">
        <v>0</v>
      </c>
      <c r="F72" s="78">
        <v>0</v>
      </c>
      <c r="G72" s="78">
        <v>0</v>
      </c>
      <c r="H72" s="11">
        <f>SUM(D72:G72)</f>
        <v>0</v>
      </c>
      <c r="I72" s="69"/>
      <c r="J72" s="69"/>
      <c r="K72" s="9">
        <f>RANK(H72,(H$5:H$9,H$18:H$22,H$31:H$35,H$44:H$48,H$57:H$61,H$70:H$74,H$83:H$87,H$96:H$100,H$109:H$113,H$122:H$130))</f>
        <v>25</v>
      </c>
      <c r="L72" s="10">
        <f>SUM(H72:J72)</f>
        <v>0</v>
      </c>
      <c r="M72" s="9">
        <f>RANK(L72,(L$5:L$9,L$18:L$22,L$31:L$35,L$44:L$48,L$57:L$61,L$70:L$74,L$83:L$87,L$96:L$100,L$109:L$113,L$122:L$130))</f>
        <v>25</v>
      </c>
    </row>
    <row r="73" spans="2:13" ht="12.75" hidden="1">
      <c r="B73" s="70"/>
      <c r="C73" s="72"/>
      <c r="D73" s="78">
        <v>0</v>
      </c>
      <c r="E73" s="78">
        <v>0</v>
      </c>
      <c r="F73" s="78">
        <v>0</v>
      </c>
      <c r="G73" s="78">
        <v>0</v>
      </c>
      <c r="H73" s="11">
        <f>SUM(D73:G73)</f>
        <v>0</v>
      </c>
      <c r="I73" s="69"/>
      <c r="J73" s="69"/>
      <c r="K73" s="9">
        <f>RANK(H73,(H$5:H$9,H$18:H$22,H$31:H$35,H$44:H$48,H$57:H$61,H$70:H$74,H$83:H$87,H$96:H$100,H$109:H$113,H$122:H$130))</f>
        <v>25</v>
      </c>
      <c r="L73" s="10">
        <f>SUM(H73:J73)</f>
        <v>0</v>
      </c>
      <c r="M73" s="9">
        <f>RANK(L73,(L$5:L$9,L$18:L$22,L$31:L$35,L$44:L$48,L$57:L$61,L$70:L$74,L$83:L$87,L$96:L$100,L$109:L$113,L$122:L$130))</f>
        <v>25</v>
      </c>
    </row>
    <row r="74" spans="2:13" ht="12.75" hidden="1">
      <c r="B74" s="70"/>
      <c r="C74" s="72"/>
      <c r="D74" s="78">
        <v>0</v>
      </c>
      <c r="E74" s="78">
        <v>0</v>
      </c>
      <c r="F74" s="78">
        <v>0</v>
      </c>
      <c r="G74" s="78">
        <v>0</v>
      </c>
      <c r="H74" s="11">
        <f>SUM(D74:G74)</f>
        <v>0</v>
      </c>
      <c r="I74" s="69"/>
      <c r="J74" s="69"/>
      <c r="K74" s="9">
        <f>RANK(H74,(H$5:H$9,H$18:H$22,H$31:H$35,H$44:H$48,H$57:H$61,H$70:H$74,H$83:H$87,H$96:H$100,H$109:H$113,H$122:H$130))</f>
        <v>25</v>
      </c>
      <c r="L74" s="10">
        <f>SUM(H74:J74)</f>
        <v>0</v>
      </c>
      <c r="M74" s="9">
        <f>RANK(L74,(L$5:L$9,L$18:L$22,L$31:L$35,L$44:L$48,L$57:L$61,L$70:L$74,L$83:L$87,L$96:L$100,L$109:L$113,L$122:L$130))</f>
        <v>25</v>
      </c>
    </row>
    <row r="75" spans="2:13" ht="12.75" hidden="1">
      <c r="B75" s="32"/>
      <c r="C75" s="32"/>
      <c r="D75" s="33"/>
      <c r="E75" s="33"/>
      <c r="F75" s="33"/>
      <c r="G75" s="33"/>
      <c r="H75" s="33"/>
      <c r="I75" s="69"/>
      <c r="J75" s="69"/>
      <c r="K75" s="9"/>
      <c r="L75" s="21"/>
      <c r="M75" s="9"/>
    </row>
    <row r="76" spans="2:13" ht="12.75" customHeight="1" hidden="1">
      <c r="B76" s="14"/>
      <c r="C76" s="14"/>
      <c r="D76" s="15"/>
      <c r="E76" s="15"/>
      <c r="F76" s="15"/>
      <c r="G76" s="15"/>
      <c r="H76" s="15" t="s">
        <v>7</v>
      </c>
      <c r="I76" s="77"/>
      <c r="J76" s="77"/>
      <c r="K76" s="143">
        <f>RANK(H77,(H$12,H$25,H$38,H$51,H$64,H$77,H$90,H$103,H$116))</f>
        <v>5</v>
      </c>
      <c r="L76" s="14"/>
      <c r="M76" s="141">
        <f>RANK(L77,(L$12,L$25,L$38,L$51,L$64,L$77,L$90,L$103,L$116))</f>
        <v>5</v>
      </c>
    </row>
    <row r="77" spans="2:13" ht="12.75" customHeight="1" hidden="1">
      <c r="B77" s="12" t="s">
        <v>3</v>
      </c>
      <c r="C77" s="12"/>
      <c r="D77" s="46">
        <f>(LARGE(D70:D74,1))+(LARGE(D70:D74,2))+(LARGE(D70:D74,3))+(LARGE(D70:D74,4))</f>
        <v>0</v>
      </c>
      <c r="E77" s="46">
        <f>(LARGE(E70:E74,1))+(LARGE(E70:E74,2))+(LARGE(E70:E74,3))+(LARGE(E70:E74,4))</f>
        <v>0</v>
      </c>
      <c r="F77" s="46">
        <f>(LARGE(F70:F74,1))+(LARGE(F70:F74,2))+(LARGE(F70:F74,3))+(LARGE(F70:F74,4))</f>
        <v>0</v>
      </c>
      <c r="G77" s="46">
        <f>(LARGE(G70:G74,1))+(LARGE(G70:G74,2))+(LARGE(G70:G74,3))+(LARGE(G70:G74,4))</f>
        <v>0</v>
      </c>
      <c r="H77" s="13">
        <f>SUM(D77:G77)</f>
        <v>0</v>
      </c>
      <c r="I77" s="76"/>
      <c r="J77" s="76"/>
      <c r="K77" s="144"/>
      <c r="L77" s="17">
        <f>SUM(H77:J77)</f>
        <v>0</v>
      </c>
      <c r="M77" s="142"/>
    </row>
    <row r="78" ht="12.75" hidden="1"/>
    <row r="79" ht="12.75" hidden="1"/>
    <row r="80" spans="1:3" ht="15" customHeight="1" hidden="1">
      <c r="A80" s="29"/>
      <c r="B80" s="147"/>
      <c r="C80" s="147"/>
    </row>
    <row r="81" ht="12.75" hidden="1"/>
    <row r="82" spans="2:13" ht="12.75" hidden="1">
      <c r="B82" s="6" t="s">
        <v>0</v>
      </c>
      <c r="C82" s="7" t="s">
        <v>8</v>
      </c>
      <c r="D82" s="7" t="s">
        <v>4</v>
      </c>
      <c r="E82" s="7" t="s">
        <v>5</v>
      </c>
      <c r="F82" s="7" t="s">
        <v>13</v>
      </c>
      <c r="G82" s="7" t="s">
        <v>6</v>
      </c>
      <c r="H82" s="7" t="s">
        <v>1</v>
      </c>
      <c r="I82" s="7" t="s">
        <v>10</v>
      </c>
      <c r="J82" s="36" t="s">
        <v>9</v>
      </c>
      <c r="K82" s="7" t="s">
        <v>2</v>
      </c>
      <c r="L82" s="7" t="s">
        <v>12</v>
      </c>
      <c r="M82" s="7" t="s">
        <v>11</v>
      </c>
    </row>
    <row r="83" spans="2:13" ht="12.75" hidden="1">
      <c r="B83" s="70"/>
      <c r="C83" s="72"/>
      <c r="D83" s="78">
        <v>0</v>
      </c>
      <c r="E83" s="78">
        <v>0</v>
      </c>
      <c r="F83" s="78">
        <v>0</v>
      </c>
      <c r="G83" s="78">
        <v>0</v>
      </c>
      <c r="H83" s="41">
        <f>SUM(D83:G83)</f>
        <v>0</v>
      </c>
      <c r="I83" s="69"/>
      <c r="J83" s="69"/>
      <c r="K83" s="9">
        <f>RANK(H83,(H$5:H$9,H$18:H$22,H$31:H$35,H$44:H$48,H$57:H$61,H$70:H$74,H$83:H$87,H$96:H$100,H$109:H$113,H$122:H$130))</f>
        <v>25</v>
      </c>
      <c r="L83" s="10">
        <f>SUM(H83:J83)</f>
        <v>0</v>
      </c>
      <c r="M83" s="9">
        <f>RANK(L83,(L$5:L$9,L$18:L$22,L$31:L$35,L$44:L$48,L$57:L$61,L$70:L$74,L$83:L$87,L$96:L$100,L$109:L$113,L$122:L$130))</f>
        <v>25</v>
      </c>
    </row>
    <row r="84" spans="2:13" ht="12.75" hidden="1">
      <c r="B84" s="70"/>
      <c r="C84" s="72"/>
      <c r="D84" s="78">
        <v>0</v>
      </c>
      <c r="E84" s="78">
        <v>0</v>
      </c>
      <c r="F84" s="78">
        <v>0</v>
      </c>
      <c r="G84" s="78">
        <v>0</v>
      </c>
      <c r="H84" s="41">
        <f>SUM(D84:G84)</f>
        <v>0</v>
      </c>
      <c r="I84" s="69"/>
      <c r="J84" s="69"/>
      <c r="K84" s="9">
        <f>RANK(H84,(H$5:H$9,H$18:H$22,H$31:H$35,H$44:H$48,H$57:H$61,H$70:H$74,H$83:H$87,H$96:H$100,H$109:H$113,H$122:H$130))</f>
        <v>25</v>
      </c>
      <c r="L84" s="10">
        <f>SUM(H84:J84)</f>
        <v>0</v>
      </c>
      <c r="M84" s="9">
        <f>RANK(L84,(L$5:L$9,L$18:L$22,L$31:L$35,L$44:L$48,L$57:L$61,L$70:L$74,L$83:L$87,L$96:L$100,L$109:L$113,L$122:L$130))</f>
        <v>25</v>
      </c>
    </row>
    <row r="85" spans="2:13" ht="12.75" hidden="1">
      <c r="B85" s="70"/>
      <c r="C85" s="72"/>
      <c r="D85" s="78">
        <v>0</v>
      </c>
      <c r="E85" s="78">
        <v>0</v>
      </c>
      <c r="F85" s="78">
        <v>0</v>
      </c>
      <c r="G85" s="78">
        <v>0</v>
      </c>
      <c r="H85" s="11">
        <f>SUM(D85:G85)</f>
        <v>0</v>
      </c>
      <c r="I85" s="69"/>
      <c r="J85" s="69"/>
      <c r="K85" s="9">
        <f>RANK(H85,(H$5:H$9,H$18:H$22,H$31:H$35,H$44:H$48,H$57:H$61,H$70:H$74,H$83:H$87,H$96:H$100,H$109:H$113,H$122:H$130))</f>
        <v>25</v>
      </c>
      <c r="L85" s="10">
        <f>SUM(H85:J85)</f>
        <v>0</v>
      </c>
      <c r="M85" s="9">
        <f>RANK(L85,(L$5:L$9,L$18:L$22,L$31:L$35,L$44:L$48,L$57:L$61,L$70:L$74,L$83:L$87,L$96:L$100,L$109:L$113,L$122:L$130))</f>
        <v>25</v>
      </c>
    </row>
    <row r="86" spans="2:13" ht="12.75" hidden="1">
      <c r="B86" s="70"/>
      <c r="C86" s="72"/>
      <c r="D86" s="78">
        <v>0</v>
      </c>
      <c r="E86" s="78">
        <v>0</v>
      </c>
      <c r="F86" s="78">
        <v>0</v>
      </c>
      <c r="G86" s="78">
        <v>0</v>
      </c>
      <c r="H86" s="11">
        <f>SUM(D86:G86)</f>
        <v>0</v>
      </c>
      <c r="I86" s="69"/>
      <c r="J86" s="69"/>
      <c r="K86" s="9">
        <f>RANK(H86,(H$5:H$9,H$18:H$22,H$31:H$35,H$44:H$48,H$57:H$61,H$70:H$74,H$83:H$87,H$96:H$100,H$109:H$113,H$122:H$130))</f>
        <v>25</v>
      </c>
      <c r="L86" s="10">
        <f>SUM(H86:J86)</f>
        <v>0</v>
      </c>
      <c r="M86" s="9">
        <f>RANK(L86,(L$5:L$9,L$18:L$22,L$31:L$35,L$44:L$48,L$57:L$61,L$70:L$74,L$83:L$87,L$96:L$100,L$109:L$113,L$122:L$130))</f>
        <v>25</v>
      </c>
    </row>
    <row r="87" spans="2:13" ht="12.75" hidden="1">
      <c r="B87" s="70"/>
      <c r="C87" s="72"/>
      <c r="D87" s="78">
        <v>0</v>
      </c>
      <c r="E87" s="78">
        <v>0</v>
      </c>
      <c r="F87" s="78">
        <v>0</v>
      </c>
      <c r="G87" s="78">
        <v>0</v>
      </c>
      <c r="H87" s="11">
        <f>SUM(D87:G87)</f>
        <v>0</v>
      </c>
      <c r="I87" s="69"/>
      <c r="J87" s="69"/>
      <c r="K87" s="9">
        <f>RANK(H87,(H$5:H$9,H$18:H$22,H$31:H$35,H$44:H$48,H$57:H$61,H$70:H$74,H$83:H$87,H$96:H$100,H$109:H$113,H$122:H$130))</f>
        <v>25</v>
      </c>
      <c r="L87" s="10">
        <f>SUM(H87:J87)</f>
        <v>0</v>
      </c>
      <c r="M87" s="9">
        <f>RANK(L87,(L$5:L$9,L$18:L$22,L$31:L$35,L$44:L$48,L$57:L$61,L$70:L$74,L$83:L$87,L$96:L$100,L$109:L$113,L$122:L$130))</f>
        <v>25</v>
      </c>
    </row>
    <row r="88" spans="2:13" ht="12.75" hidden="1">
      <c r="B88" s="9"/>
      <c r="C88" s="9"/>
      <c r="D88" s="20"/>
      <c r="E88" s="20"/>
      <c r="F88" s="20"/>
      <c r="G88" s="20"/>
      <c r="H88" s="20"/>
      <c r="I88" s="69"/>
      <c r="J88" s="69"/>
      <c r="K88" s="9"/>
      <c r="L88" s="21"/>
      <c r="M88" s="9"/>
    </row>
    <row r="89" spans="2:13" ht="12.75" customHeight="1" hidden="1">
      <c r="B89" s="22"/>
      <c r="C89" s="22"/>
      <c r="D89" s="23"/>
      <c r="E89" s="23" t="s">
        <v>7</v>
      </c>
      <c r="F89" s="23" t="s">
        <v>7</v>
      </c>
      <c r="G89" s="23"/>
      <c r="H89" s="15" t="s">
        <v>7</v>
      </c>
      <c r="I89" s="77"/>
      <c r="J89" s="77"/>
      <c r="K89" s="143">
        <f>RANK(H90,(H$12,H$25,H$38,H$51,H$64,H$77,H$90,H$103,H$116))</f>
        <v>5</v>
      </c>
      <c r="L89" s="14"/>
      <c r="M89" s="141">
        <f>RANK(L90,(L$12,L$25,L$38,L$51,L$64,L$77,L$90,L$103,L$116))</f>
        <v>5</v>
      </c>
    </row>
    <row r="90" spans="2:13" ht="12.75" customHeight="1" hidden="1">
      <c r="B90" s="12" t="s">
        <v>3</v>
      </c>
      <c r="C90" s="12"/>
      <c r="D90" s="46">
        <f>(LARGE(D83:D87,1))+(LARGE(D83:D87,2))+(LARGE(D83:D87,3))+(LARGE(D83:D87,4))</f>
        <v>0</v>
      </c>
      <c r="E90" s="46">
        <f>(LARGE(E83:E87,1))+(LARGE(E83:E87,2))+(LARGE(E83:E87,3))+(LARGE(E83:E87,4))</f>
        <v>0</v>
      </c>
      <c r="F90" s="46">
        <f>(LARGE(F83:F87,1))+(LARGE(F83:F87,2))+(LARGE(F83:F87,3))+(LARGE(F83:F87,4))</f>
        <v>0</v>
      </c>
      <c r="G90" s="46">
        <f>(LARGE(G83:G87,1))+(LARGE(G83:G87,2))+(LARGE(G83:G87,3))+(LARGE(G83:G87,4))</f>
        <v>0</v>
      </c>
      <c r="H90" s="13">
        <f>SUM(D90:G90)</f>
        <v>0</v>
      </c>
      <c r="I90" s="76"/>
      <c r="J90" s="76"/>
      <c r="K90" s="144"/>
      <c r="L90" s="17">
        <f>SUM(H90:J90)</f>
        <v>0</v>
      </c>
      <c r="M90" s="142"/>
    </row>
    <row r="91" ht="12.75" hidden="1"/>
    <row r="92" ht="12.75" hidden="1"/>
    <row r="93" spans="1:3" ht="15" customHeight="1" hidden="1">
      <c r="A93" s="29"/>
      <c r="B93" s="145"/>
      <c r="C93" s="145"/>
    </row>
    <row r="94" ht="12.75" hidden="1"/>
    <row r="95" spans="2:13" ht="12.75" hidden="1">
      <c r="B95" s="6" t="s">
        <v>0</v>
      </c>
      <c r="C95" s="7" t="s">
        <v>8</v>
      </c>
      <c r="D95" s="7" t="s">
        <v>4</v>
      </c>
      <c r="E95" s="7" t="s">
        <v>5</v>
      </c>
      <c r="F95" s="7" t="s">
        <v>13</v>
      </c>
      <c r="G95" s="7" t="s">
        <v>6</v>
      </c>
      <c r="H95" s="7" t="s">
        <v>1</v>
      </c>
      <c r="I95" s="7" t="s">
        <v>10</v>
      </c>
      <c r="J95" s="36" t="s">
        <v>9</v>
      </c>
      <c r="K95" s="7" t="s">
        <v>2</v>
      </c>
      <c r="L95" s="7" t="s">
        <v>12</v>
      </c>
      <c r="M95" s="7" t="s">
        <v>11</v>
      </c>
    </row>
    <row r="96" spans="2:13" ht="12.75" hidden="1">
      <c r="B96" s="70"/>
      <c r="C96" s="72"/>
      <c r="D96" s="78">
        <v>0</v>
      </c>
      <c r="E96" s="78">
        <v>0</v>
      </c>
      <c r="F96" s="78">
        <v>0</v>
      </c>
      <c r="G96" s="78">
        <v>0</v>
      </c>
      <c r="H96" s="41">
        <f>SUM(D96:G96)</f>
        <v>0</v>
      </c>
      <c r="I96" s="69"/>
      <c r="J96" s="69"/>
      <c r="K96" s="9">
        <f>RANK(H96,(H$5:H$9,H$18:H$22,H$31:H$35,H$44:H$48,H$57:H$61,H$70:H$74,H$83:H$87,H$96:H$100,H$109:H$113,H$122:H$130))</f>
        <v>25</v>
      </c>
      <c r="L96" s="10">
        <f>SUM(H96:J96)</f>
        <v>0</v>
      </c>
      <c r="M96" s="9">
        <f>RANK(L96,(L$5:L$9,L$18:L$22,L$31:L$35,L$44:L$48,L$57:L$61,L$70:L$74,L$83:L$87,L$96:L$100,L$109:L$113,L$122:L$130))</f>
        <v>25</v>
      </c>
    </row>
    <row r="97" spans="2:13" ht="12.75" hidden="1">
      <c r="B97" s="70"/>
      <c r="C97" s="72"/>
      <c r="D97" s="78">
        <v>0</v>
      </c>
      <c r="E97" s="78">
        <v>0</v>
      </c>
      <c r="F97" s="78">
        <v>0</v>
      </c>
      <c r="G97" s="78">
        <v>0</v>
      </c>
      <c r="H97" s="41">
        <f>SUM(D97:G97)</f>
        <v>0</v>
      </c>
      <c r="I97" s="69"/>
      <c r="J97" s="69"/>
      <c r="K97" s="9">
        <f>RANK(H97,(H$5:H$9,H$18:H$22,H$31:H$35,H$44:H$48,H$57:H$61,H$70:H$74,H$83:H$87,H$96:H$100,H$109:H$113,H$122:H$130))</f>
        <v>25</v>
      </c>
      <c r="L97" s="10">
        <f>SUM(H97:J97)</f>
        <v>0</v>
      </c>
      <c r="M97" s="9">
        <f>RANK(L97,(L$5:L$9,L$18:L$22,L$31:L$35,L$44:L$48,L$57:L$61,L$70:L$74,L$83:L$87,L$96:L$100,L$109:L$113,L$122:L$130))</f>
        <v>25</v>
      </c>
    </row>
    <row r="98" spans="2:13" ht="12.75" hidden="1">
      <c r="B98" s="70"/>
      <c r="C98" s="72"/>
      <c r="D98" s="78">
        <v>0</v>
      </c>
      <c r="E98" s="78">
        <v>0</v>
      </c>
      <c r="F98" s="78">
        <v>0</v>
      </c>
      <c r="G98" s="78">
        <v>0</v>
      </c>
      <c r="H98" s="11">
        <f>SUM(D98:G98)</f>
        <v>0</v>
      </c>
      <c r="I98" s="69"/>
      <c r="J98" s="69"/>
      <c r="K98" s="9">
        <f>RANK(H98,(H$5:H$9,H$18:H$22,H$31:H$35,H$44:H$48,H$57:H$61,H$70:H$74,H$83:H$87,H$96:H$100,H$109:H$113,H$122:H$130))</f>
        <v>25</v>
      </c>
      <c r="L98" s="10">
        <f>SUM(H98:J98)</f>
        <v>0</v>
      </c>
      <c r="M98" s="9">
        <f>RANK(L98,(L$5:L$9,L$18:L$22,L$31:L$35,L$44:L$48,L$57:L$61,L$70:L$74,L$83:L$87,L$96:L$100,L$109:L$113,L$122:L$130))</f>
        <v>25</v>
      </c>
    </row>
    <row r="99" spans="2:13" ht="12.75" hidden="1">
      <c r="B99" s="70"/>
      <c r="C99" s="72"/>
      <c r="D99" s="78">
        <v>0</v>
      </c>
      <c r="E99" s="78">
        <v>0</v>
      </c>
      <c r="F99" s="78">
        <v>0</v>
      </c>
      <c r="G99" s="78">
        <v>0</v>
      </c>
      <c r="H99" s="11">
        <f>SUM(D99:G99)</f>
        <v>0</v>
      </c>
      <c r="I99" s="69"/>
      <c r="J99" s="69"/>
      <c r="K99" s="9">
        <f>RANK(H99,(H$5:H$9,H$18:H$22,H$31:H$35,H$44:H$48,H$57:H$61,H$70:H$74,H$83:H$87,H$96:H$100,H$109:H$113,H$122:H$130))</f>
        <v>25</v>
      </c>
      <c r="L99" s="10">
        <f>SUM(H99:J99)</f>
        <v>0</v>
      </c>
      <c r="M99" s="9">
        <f>RANK(L99,(L$5:L$9,L$18:L$22,L$31:L$35,L$44:L$48,L$57:L$61,L$70:L$74,L$83:L$87,L$96:L$100,L$109:L$113,L$122:L$130))</f>
        <v>25</v>
      </c>
    </row>
    <row r="100" spans="2:13" ht="12.75" hidden="1">
      <c r="B100" s="70"/>
      <c r="C100" s="72"/>
      <c r="D100" s="78">
        <v>0</v>
      </c>
      <c r="E100" s="78">
        <v>0</v>
      </c>
      <c r="F100" s="78">
        <v>0</v>
      </c>
      <c r="G100" s="78">
        <v>0</v>
      </c>
      <c r="H100" s="11">
        <f>SUM(D100:G100)</f>
        <v>0</v>
      </c>
      <c r="I100" s="69"/>
      <c r="J100" s="69"/>
      <c r="K100" s="9">
        <f>RANK(H100,(H$5:H$9,H$18:H$22,H$31:H$35,H$44:H$48,H$57:H$61,H$70:H$74,H$83:H$87,H$96:H$100,H$109:H$113,H$122:H$130))</f>
        <v>25</v>
      </c>
      <c r="L100" s="10">
        <f>SUM(H100:J100)</f>
        <v>0</v>
      </c>
      <c r="M100" s="9">
        <f>RANK(L100,(L$5:L$9,L$18:L$22,L$31:L$35,L$44:L$48,L$57:L$61,L$70:L$74,L$83:L$87,L$96:L$100,L$109:L$113,L$122:L$130))</f>
        <v>25</v>
      </c>
    </row>
    <row r="101" spans="2:13" ht="12.75" hidden="1">
      <c r="B101" s="9"/>
      <c r="C101" s="9"/>
      <c r="D101" s="20"/>
      <c r="E101" s="20"/>
      <c r="F101" s="20"/>
      <c r="G101" s="20"/>
      <c r="H101" s="20"/>
      <c r="I101" s="69"/>
      <c r="J101" s="69"/>
      <c r="K101" s="9"/>
      <c r="L101" s="21"/>
      <c r="M101" s="9"/>
    </row>
    <row r="102" spans="2:13" ht="12.75" customHeight="1" hidden="1">
      <c r="B102" s="22"/>
      <c r="C102" s="22"/>
      <c r="D102" s="23"/>
      <c r="E102" s="23" t="s">
        <v>7</v>
      </c>
      <c r="F102" s="23" t="s">
        <v>7</v>
      </c>
      <c r="G102" s="23"/>
      <c r="H102" s="15" t="s">
        <v>7</v>
      </c>
      <c r="I102" s="77"/>
      <c r="J102" s="77"/>
      <c r="K102" s="143">
        <f>RANK(H103,(H$12,H$25,H$38,H$51,H$64,H$77,H$90,H$103,H$116))</f>
        <v>5</v>
      </c>
      <c r="L102" s="14"/>
      <c r="M102" s="141">
        <f>RANK(L103,(L$12,L$25,L$38,L$51,L$64,L$77,L$90,L$103,L$116))</f>
        <v>5</v>
      </c>
    </row>
    <row r="103" spans="2:13" ht="12.75" customHeight="1" hidden="1">
      <c r="B103" s="12" t="s">
        <v>3</v>
      </c>
      <c r="C103" s="12"/>
      <c r="D103" s="46">
        <f>(LARGE(D96:D100,1))+(LARGE(D96:D100,2))+(LARGE(D96:D100,3))+(LARGE(D96:D100,4))</f>
        <v>0</v>
      </c>
      <c r="E103" s="46">
        <f>(LARGE(E96:E100,1))+(LARGE(E96:E100,2))+(LARGE(E96:E100,3))+(LARGE(E96:E100,4))</f>
        <v>0</v>
      </c>
      <c r="F103" s="46">
        <f>(LARGE(F96:F100,1))+(LARGE(F96:F100,2))+(LARGE(F96:F100,3))+(LARGE(F96:F100,4))</f>
        <v>0</v>
      </c>
      <c r="G103" s="46">
        <f>(LARGE(G96:G100,1))+(LARGE(G96:G100,2))+(LARGE(G96:G100,3))+(LARGE(G96:G100,4))</f>
        <v>0</v>
      </c>
      <c r="H103" s="13">
        <f>SUM(D103:G103)</f>
        <v>0</v>
      </c>
      <c r="I103" s="76"/>
      <c r="J103" s="76"/>
      <c r="K103" s="144"/>
      <c r="L103" s="17">
        <f>SUM(H103:J103)</f>
        <v>0</v>
      </c>
      <c r="M103" s="142"/>
    </row>
    <row r="104" ht="12.75" hidden="1"/>
    <row r="105" spans="2:13" ht="12.75" hidden="1">
      <c r="B105" s="16"/>
      <c r="C105" s="16"/>
      <c r="D105" s="16"/>
      <c r="E105" s="16"/>
      <c r="F105" s="16"/>
      <c r="G105" s="16"/>
      <c r="H105" s="16"/>
      <c r="I105" s="16"/>
      <c r="J105" s="40"/>
      <c r="K105" s="16"/>
      <c r="L105" s="16"/>
      <c r="M105" s="16"/>
    </row>
    <row r="106" spans="1:13" ht="15" customHeight="1" hidden="1">
      <c r="A106" s="29"/>
      <c r="B106" s="145"/>
      <c r="C106" s="145"/>
      <c r="D106" s="16"/>
      <c r="E106" s="16"/>
      <c r="F106" s="16"/>
      <c r="G106" s="16"/>
      <c r="H106" s="16"/>
      <c r="I106" s="16"/>
      <c r="J106" s="40"/>
      <c r="K106" s="16"/>
      <c r="L106" s="16"/>
      <c r="M106" s="16"/>
    </row>
    <row r="107" spans="2:13" ht="12.75" hidden="1">
      <c r="B107" s="16"/>
      <c r="C107" s="16"/>
      <c r="D107" s="16"/>
      <c r="E107" s="16"/>
      <c r="F107" s="16"/>
      <c r="G107" s="16"/>
      <c r="H107" s="16"/>
      <c r="I107" s="16"/>
      <c r="J107" s="40"/>
      <c r="K107" s="16"/>
      <c r="L107" s="16"/>
      <c r="M107" s="16"/>
    </row>
    <row r="108" spans="2:13" ht="12.75" hidden="1">
      <c r="B108" s="6" t="s">
        <v>0</v>
      </c>
      <c r="C108" s="7" t="s">
        <v>8</v>
      </c>
      <c r="D108" s="7" t="s">
        <v>4</v>
      </c>
      <c r="E108" s="7" t="s">
        <v>5</v>
      </c>
      <c r="F108" s="7" t="s">
        <v>13</v>
      </c>
      <c r="G108" s="7" t="s">
        <v>6</v>
      </c>
      <c r="H108" s="7" t="s">
        <v>1</v>
      </c>
      <c r="I108" s="7" t="s">
        <v>10</v>
      </c>
      <c r="J108" s="36" t="s">
        <v>9</v>
      </c>
      <c r="K108" s="7" t="s">
        <v>2</v>
      </c>
      <c r="L108" s="7" t="s">
        <v>12</v>
      </c>
      <c r="M108" s="7" t="s">
        <v>11</v>
      </c>
    </row>
    <row r="109" spans="2:13" ht="12.75" hidden="1">
      <c r="B109" s="70"/>
      <c r="C109" s="72"/>
      <c r="D109" s="78">
        <v>0</v>
      </c>
      <c r="E109" s="78">
        <v>0</v>
      </c>
      <c r="F109" s="78">
        <v>0</v>
      </c>
      <c r="G109" s="78">
        <v>0</v>
      </c>
      <c r="H109" s="20">
        <f>SUM(D109:G109)</f>
        <v>0</v>
      </c>
      <c r="I109" s="70"/>
      <c r="J109" s="89"/>
      <c r="K109" s="9">
        <f>RANK(H109,(H$5:H$9,H$18:H$22,H$31:H$35,H$44:H$48,H$57:H$61,H$70:H$74,H$83:H$87,H$96:H$100,H$109:H$113,H$122:H$130))</f>
        <v>25</v>
      </c>
      <c r="L109" s="10">
        <f>SUM(H109:J109)</f>
        <v>0</v>
      </c>
      <c r="M109" s="9">
        <f>RANK(L109,(L$5:L$9,L$18:L$22,L$31:L$35,L$44:L$48,L$57:L$61,L$70:L$74,L$83:L$87,L$96:L$100,L$109:L$113,L$122:L$130))</f>
        <v>25</v>
      </c>
    </row>
    <row r="110" spans="2:13" ht="12.75" hidden="1">
      <c r="B110" s="70"/>
      <c r="C110" s="72"/>
      <c r="D110" s="78">
        <v>0</v>
      </c>
      <c r="E110" s="78">
        <v>0</v>
      </c>
      <c r="F110" s="78">
        <v>0</v>
      </c>
      <c r="G110" s="78">
        <v>0</v>
      </c>
      <c r="H110" s="20">
        <f>SUM(D110:G110)</f>
        <v>0</v>
      </c>
      <c r="I110" s="74"/>
      <c r="J110" s="78"/>
      <c r="K110" s="9">
        <f>RANK(H110,(H$5:H$9,H$18:H$22,H$31:H$35,H$44:H$48,H$57:H$61,H$70:H$74,H$83:H$87,H$96:H$100,H$109:H$113,H$122:H$130))</f>
        <v>25</v>
      </c>
      <c r="L110" s="10">
        <f>SUM(H110:J110)</f>
        <v>0</v>
      </c>
      <c r="M110" s="9">
        <f>RANK(L110,(L$5:L$9,L$18:L$22,L$31:L$35,L$44:L$48,L$57:L$61,L$70:L$74,L$83:L$87,L$96:L$100,L$109:L$113,L$122:L$130))</f>
        <v>25</v>
      </c>
    </row>
    <row r="111" spans="2:13" ht="12.75" hidden="1">
      <c r="B111" s="70"/>
      <c r="C111" s="72"/>
      <c r="D111" s="78">
        <v>0</v>
      </c>
      <c r="E111" s="78">
        <v>0</v>
      </c>
      <c r="F111" s="78">
        <v>0</v>
      </c>
      <c r="G111" s="78">
        <v>0</v>
      </c>
      <c r="H111" s="20">
        <f>SUM(D111:G111)</f>
        <v>0</v>
      </c>
      <c r="I111" s="74"/>
      <c r="J111" s="78"/>
      <c r="K111" s="9">
        <f>RANK(H111,(H$5:H$9,H$18:H$22,H$31:H$35,H$44:H$48,H$57:H$61,H$70:H$74,H$83:H$87,H$96:H$100,H$109:H$113,H$122:H$130))</f>
        <v>25</v>
      </c>
      <c r="L111" s="10">
        <f>SUM(H111:J111)</f>
        <v>0</v>
      </c>
      <c r="M111" s="9">
        <f>RANK(L111,(L$5:L$9,L$18:L$22,L$31:L$35,L$44:L$48,L$57:L$61,L$70:L$74,L$83:L$87,L$96:L$100,L$109:L$113,L$122:L$130))</f>
        <v>25</v>
      </c>
    </row>
    <row r="112" spans="2:13" ht="12.75" hidden="1">
      <c r="B112" s="70"/>
      <c r="C112" s="72"/>
      <c r="D112" s="78">
        <v>0</v>
      </c>
      <c r="E112" s="78">
        <v>0</v>
      </c>
      <c r="F112" s="78">
        <v>0</v>
      </c>
      <c r="G112" s="78">
        <v>0</v>
      </c>
      <c r="H112" s="20">
        <f>SUM(D112:G112)</f>
        <v>0</v>
      </c>
      <c r="I112" s="74"/>
      <c r="J112" s="78"/>
      <c r="K112" s="9">
        <f>RANK(H112,(H$5:H$9,H$18:H$22,H$31:H$35,H$44:H$48,H$57:H$61,H$70:H$74,H$83:H$87,H$96:H$100,H$109:H$113,H$122:H$130))</f>
        <v>25</v>
      </c>
      <c r="L112" s="10">
        <f>SUM(H112:J112)</f>
        <v>0</v>
      </c>
      <c r="M112" s="9">
        <f>RANK(L112,(L$5:L$9,L$18:L$22,L$31:L$35,L$44:L$48,L$57:L$61,L$70:L$74,L$83:L$87,L$96:L$100,L$109:L$113,L$122:L$130))</f>
        <v>25</v>
      </c>
    </row>
    <row r="113" spans="2:13" ht="12.75" hidden="1">
      <c r="B113" s="70"/>
      <c r="C113" s="72"/>
      <c r="D113" s="78">
        <v>0</v>
      </c>
      <c r="E113" s="78">
        <v>0</v>
      </c>
      <c r="F113" s="78">
        <v>0</v>
      </c>
      <c r="G113" s="78">
        <v>0</v>
      </c>
      <c r="H113" s="20">
        <f>SUM(D113:G113)</f>
        <v>0</v>
      </c>
      <c r="I113" s="74"/>
      <c r="J113" s="78"/>
      <c r="K113" s="9">
        <f>RANK(H113,(H$5:H$9,H$18:H$22,H$31:H$35,H$44:H$48,H$57:H$61,H$70:H$74,H$83:H$87,H$96:H$100,H$109:H$113,H$122:H$130))</f>
        <v>25</v>
      </c>
      <c r="L113" s="10">
        <f>SUM(H113:J113)</f>
        <v>0</v>
      </c>
      <c r="M113" s="9">
        <f>RANK(L113,(L$5:L$9,L$18:L$22,L$31:L$35,L$44:L$48,L$57:L$61,L$70:L$74,L$83:L$87,L$96:L$100,L$109:L$113,L$122:L$130))</f>
        <v>25</v>
      </c>
    </row>
    <row r="114" spans="2:13" ht="12.75" hidden="1">
      <c r="B114" s="9"/>
      <c r="C114" s="9"/>
      <c r="D114" s="20"/>
      <c r="E114" s="20"/>
      <c r="F114" s="20"/>
      <c r="G114" s="20"/>
      <c r="H114" s="20"/>
      <c r="I114" s="74"/>
      <c r="J114" s="78"/>
      <c r="K114" s="9"/>
      <c r="L114" s="21"/>
      <c r="M114" s="9"/>
    </row>
    <row r="115" spans="2:13" ht="12.75" customHeight="1" hidden="1">
      <c r="B115" s="14"/>
      <c r="C115" s="14"/>
      <c r="D115" s="23"/>
      <c r="E115" s="23" t="s">
        <v>7</v>
      </c>
      <c r="F115" s="23" t="s">
        <v>7</v>
      </c>
      <c r="G115" s="23"/>
      <c r="H115" s="15" t="s">
        <v>7</v>
      </c>
      <c r="I115" s="75"/>
      <c r="J115" s="77"/>
      <c r="K115" s="143">
        <f>RANK(H116,(H$12,H$25,H$38,H$51,H$64,H$77,H$90,H$103,H$116))</f>
        <v>5</v>
      </c>
      <c r="L115" s="14"/>
      <c r="M115" s="141">
        <f>RANK(L116,(L$12,L$25,L$38,L$51,L$64,L$77,L$90,L$103,L$116))</f>
        <v>5</v>
      </c>
    </row>
    <row r="116" spans="2:13" ht="12.75" customHeight="1" hidden="1">
      <c r="B116" s="12" t="s">
        <v>3</v>
      </c>
      <c r="C116" s="12"/>
      <c r="D116" s="46">
        <f>(LARGE(D109:D113,1))+(LARGE(D109:D113,2))+(LARGE(D109:D113,3))+(LARGE(D109:D113,4))</f>
        <v>0</v>
      </c>
      <c r="E116" s="46">
        <f>(LARGE(E109:E113,1))+(LARGE(E109:E113,2))+(LARGE(E109:E113,3))+(LARGE(E109:E113,4))</f>
        <v>0</v>
      </c>
      <c r="F116" s="46">
        <f>(LARGE(F109:F113,1))+(LARGE(F109:F113,2))+(LARGE(F109:F113,3))+(LARGE(F109:F113,4))</f>
        <v>0</v>
      </c>
      <c r="G116" s="46">
        <f>(LARGE(G109:G113,1))+(LARGE(G109:G113,2))+(LARGE(G109:G113,3))+(LARGE(G109:G113,4))</f>
        <v>0</v>
      </c>
      <c r="H116" s="13">
        <f>SUM(D116:G116)</f>
        <v>0</v>
      </c>
      <c r="I116" s="90"/>
      <c r="J116" s="76"/>
      <c r="K116" s="144"/>
      <c r="L116" s="17">
        <f>SUM(H116:J116)</f>
        <v>0</v>
      </c>
      <c r="M116" s="142"/>
    </row>
    <row r="117" ht="12.75" hidden="1"/>
    <row r="118" ht="12.75" hidden="1"/>
    <row r="119" spans="1:13" ht="15">
      <c r="A119" s="29"/>
      <c r="B119" s="145" t="s">
        <v>14</v>
      </c>
      <c r="C119" s="145"/>
      <c r="D119" s="16"/>
      <c r="E119" s="16"/>
      <c r="F119" s="16"/>
      <c r="G119" s="16"/>
      <c r="H119" s="16"/>
      <c r="I119" s="16"/>
      <c r="J119" s="40"/>
      <c r="K119" s="16"/>
      <c r="L119" s="16"/>
      <c r="M119" s="16"/>
    </row>
    <row r="120" spans="2:13" ht="12.75">
      <c r="B120" s="16"/>
      <c r="C120" s="16"/>
      <c r="D120" s="16"/>
      <c r="E120" s="16"/>
      <c r="F120" s="16"/>
      <c r="G120" s="16"/>
      <c r="H120" s="16"/>
      <c r="I120" s="16"/>
      <c r="J120" s="40"/>
      <c r="K120" s="16"/>
      <c r="L120" s="16"/>
      <c r="M120" s="16"/>
    </row>
    <row r="121" spans="2:13" ht="12.75">
      <c r="B121" s="6" t="s">
        <v>0</v>
      </c>
      <c r="C121" s="7" t="s">
        <v>8</v>
      </c>
      <c r="D121" s="7" t="s">
        <v>4</v>
      </c>
      <c r="E121" s="7" t="s">
        <v>5</v>
      </c>
      <c r="F121" s="7" t="s">
        <v>13</v>
      </c>
      <c r="G121" s="7" t="s">
        <v>6</v>
      </c>
      <c r="H121" s="7" t="s">
        <v>1</v>
      </c>
      <c r="I121" s="7" t="s">
        <v>10</v>
      </c>
      <c r="J121" s="36" t="s">
        <v>9</v>
      </c>
      <c r="K121" s="7" t="s">
        <v>2</v>
      </c>
      <c r="L121" s="7" t="s">
        <v>12</v>
      </c>
      <c r="M121" s="7" t="s">
        <v>11</v>
      </c>
    </row>
    <row r="122" spans="2:13" ht="12.75">
      <c r="B122" s="70" t="s">
        <v>226</v>
      </c>
      <c r="C122" s="72">
        <v>2012</v>
      </c>
      <c r="D122" s="78">
        <v>11.55</v>
      </c>
      <c r="E122" s="78">
        <v>12.7</v>
      </c>
      <c r="F122" s="78">
        <v>11.25</v>
      </c>
      <c r="G122" s="78">
        <v>12.55</v>
      </c>
      <c r="H122" s="20">
        <f aca="true" t="shared" si="0" ref="H122:H127">SUM(D122:G122)</f>
        <v>48.05</v>
      </c>
      <c r="I122" s="74">
        <v>44.85</v>
      </c>
      <c r="J122" s="89"/>
      <c r="K122" s="9">
        <f>RANK(H122,(H$5:H$9,H$18:H$22,H$31:H$35,H$44:H$48,H$57:H$61,H$70:H$74,H$83:H$87,H$96:H$100,H$109:H$113,H$122:H$130))</f>
        <v>17</v>
      </c>
      <c r="L122" s="10">
        <f aca="true" t="shared" si="1" ref="L122:L127">SUM(H122:J122)</f>
        <v>92.9</v>
      </c>
      <c r="M122" s="9">
        <f>RANK(L122,(L$5:L$9,L$18:L$22,L$31:L$35,L$44:L$48,L$57:L$61,L$70:L$74,L$83:L$87,L$96:L$100,L$109:L$113,L$122:L$130))</f>
        <v>18</v>
      </c>
    </row>
    <row r="123" spans="2:13" ht="12.75">
      <c r="B123" s="70" t="s">
        <v>207</v>
      </c>
      <c r="C123" s="72">
        <v>2012</v>
      </c>
      <c r="D123" s="78">
        <v>13</v>
      </c>
      <c r="E123" s="78">
        <v>11.5</v>
      </c>
      <c r="F123" s="78">
        <v>10</v>
      </c>
      <c r="G123" s="78">
        <v>13.15</v>
      </c>
      <c r="H123" s="20">
        <f t="shared" si="0"/>
        <v>47.65</v>
      </c>
      <c r="I123" s="74">
        <v>45.5</v>
      </c>
      <c r="J123" s="78"/>
      <c r="K123" s="9">
        <f>RANK(H123,(H$5:H$9,H$18:H$22,H$31:H$35,H$44:H$48,H$57:H$61,H$70:H$74,H$83:H$87,H$96:H$100,H$109:H$113,H$122:H$130))</f>
        <v>18</v>
      </c>
      <c r="L123" s="10">
        <f t="shared" si="1"/>
        <v>93.15</v>
      </c>
      <c r="M123" s="9">
        <f>RANK(L123,(L$5:L$9,L$18:L$22,L$31:L$35,L$44:L$48,L$57:L$61,L$70:L$74,L$83:L$87,L$96:L$100,L$109:L$113,L$122:L$130))</f>
        <v>17</v>
      </c>
    </row>
    <row r="124" spans="2:13" ht="12.75">
      <c r="B124" s="70" t="s">
        <v>219</v>
      </c>
      <c r="C124" s="72">
        <v>2011</v>
      </c>
      <c r="D124" s="78">
        <v>12.8</v>
      </c>
      <c r="E124" s="78">
        <v>11.7</v>
      </c>
      <c r="F124" s="78">
        <v>11.3</v>
      </c>
      <c r="G124" s="78">
        <v>11.05</v>
      </c>
      <c r="H124" s="20">
        <f t="shared" si="0"/>
        <v>46.849999999999994</v>
      </c>
      <c r="I124" s="74">
        <v>45.65</v>
      </c>
      <c r="J124" s="78"/>
      <c r="K124" s="9">
        <f>RANK(H124,(H$5:H$9,H$18:H$22,H$31:H$35,H$44:H$48,H$57:H$61,H$70:H$74,H$83:H$87,H$96:H$100,H$109:H$113,H$122:H$130))</f>
        <v>20</v>
      </c>
      <c r="L124" s="10">
        <f t="shared" si="1"/>
        <v>92.5</v>
      </c>
      <c r="M124" s="9">
        <f>RANK(L124,(L$5:L$9,L$18:L$22,L$31:L$35,L$44:L$48,L$57:L$61,L$70:L$74,L$83:L$87,L$96:L$100,L$109:L$113,L$122:L$130))</f>
        <v>19</v>
      </c>
    </row>
    <row r="125" spans="2:13" ht="12.75">
      <c r="B125" s="70" t="s">
        <v>220</v>
      </c>
      <c r="C125" s="72">
        <v>2012</v>
      </c>
      <c r="D125" s="78">
        <v>12.6</v>
      </c>
      <c r="E125" s="78">
        <v>10.45</v>
      </c>
      <c r="F125" s="78">
        <v>10.9</v>
      </c>
      <c r="G125" s="78">
        <v>12.7</v>
      </c>
      <c r="H125" s="20">
        <f t="shared" si="0"/>
        <v>46.64999999999999</v>
      </c>
      <c r="I125" s="74"/>
      <c r="J125" s="78"/>
      <c r="K125" s="9">
        <f>RANK(H125,(H$5:H$9,H$18:H$22,H$31:H$35,H$44:H$48,H$57:H$61,H$70:H$74,H$83:H$87,H$96:H$100,H$109:H$113,H$122:H$130))</f>
        <v>21</v>
      </c>
      <c r="L125" s="10">
        <f t="shared" si="1"/>
        <v>46.64999999999999</v>
      </c>
      <c r="M125" s="9">
        <f>RANK(L125,(L$5:L$9,L$18:L$22,L$31:L$35,L$44:L$48,L$57:L$61,L$70:L$74,L$83:L$87,L$96:L$100,L$109:L$113,L$122:L$130))</f>
        <v>23</v>
      </c>
    </row>
    <row r="126" spans="2:13" ht="12.75" hidden="1">
      <c r="B126" s="70"/>
      <c r="C126" s="72"/>
      <c r="D126" s="78">
        <v>0</v>
      </c>
      <c r="E126" s="78">
        <v>0</v>
      </c>
      <c r="F126" s="78">
        <v>0</v>
      </c>
      <c r="G126" s="78">
        <v>0</v>
      </c>
      <c r="H126" s="20">
        <f t="shared" si="0"/>
        <v>0</v>
      </c>
      <c r="I126" s="74"/>
      <c r="J126" s="78"/>
      <c r="K126" s="9">
        <f>RANK(H126,(H$5:H$9,H$18:H$22,H$31:H$35,H$44:H$48,H$57:H$61,H$70:H$74,H$83:H$87,H$96:H$100,H$109:H$113,H$122:H$130))</f>
        <v>25</v>
      </c>
      <c r="L126" s="10">
        <f t="shared" si="1"/>
        <v>0</v>
      </c>
      <c r="M126" s="9">
        <f>RANK(L126,(L$5:L$9,L$18:L$22,L$31:L$35,L$44:L$48,L$57:L$61,L$70:L$74,L$83:L$87,L$96:L$100,L$109:L$113,L$122:L$130))</f>
        <v>25</v>
      </c>
    </row>
    <row r="127" spans="2:13" ht="12.75" hidden="1">
      <c r="B127" s="70"/>
      <c r="C127" s="72"/>
      <c r="D127" s="78">
        <v>0</v>
      </c>
      <c r="E127" s="78">
        <v>0</v>
      </c>
      <c r="F127" s="78">
        <v>0</v>
      </c>
      <c r="G127" s="78">
        <v>0</v>
      </c>
      <c r="H127" s="20">
        <f t="shared" si="0"/>
        <v>0</v>
      </c>
      <c r="I127" s="74"/>
      <c r="J127" s="78"/>
      <c r="K127" s="9">
        <f>RANK(H127,(H$5:H$9,H$18:H$22,H$31:H$35,H$44:H$48,H$57:H$61,H$70:H$74,H$83:H$87,H$96:H$100,H$109:H$113,H$122:H$130))</f>
        <v>25</v>
      </c>
      <c r="L127" s="10">
        <f t="shared" si="1"/>
        <v>0</v>
      </c>
      <c r="M127" s="9">
        <f>RANK(L127,(L$5:L$9,L$18:L$22,L$31:L$35,L$44:L$48,L$57:L$61,L$70:L$74,L$83:L$87,L$96:L$100,L$109:L$113,L$122:L$130))</f>
        <v>25</v>
      </c>
    </row>
    <row r="128" spans="2:13" ht="12.75" hidden="1">
      <c r="B128" s="70"/>
      <c r="C128" s="72"/>
      <c r="D128" s="78">
        <v>0</v>
      </c>
      <c r="E128" s="78">
        <v>0</v>
      </c>
      <c r="F128" s="78">
        <v>0</v>
      </c>
      <c r="G128" s="78">
        <v>0</v>
      </c>
      <c r="H128" s="20">
        <f>SUM(D128:G128)</f>
        <v>0</v>
      </c>
      <c r="I128" s="74"/>
      <c r="J128" s="78"/>
      <c r="K128" s="9">
        <f>RANK(H128,(H$5:H$9,H$18:H$22,H$31:H$35,H$44:H$48,H$57:H$61,H$70:H$74,H$83:H$87,H$96:H$100,H$109:H$113,H$122:H$130))</f>
        <v>25</v>
      </c>
      <c r="L128" s="10">
        <f>SUM(H128:J128)</f>
        <v>0</v>
      </c>
      <c r="M128" s="9">
        <f>RANK(L128,(L$5:L$9,L$18:L$22,L$31:L$35,L$44:L$48,L$57:L$61,L$70:L$74,L$83:L$87,L$96:L$100,L$109:L$113,L$122:L$130))</f>
        <v>25</v>
      </c>
    </row>
    <row r="129" spans="2:13" ht="12.75" customHeight="1" hidden="1">
      <c r="B129" s="70"/>
      <c r="C129" s="72"/>
      <c r="D129" s="78">
        <v>0</v>
      </c>
      <c r="E129" s="78">
        <v>0</v>
      </c>
      <c r="F129" s="78">
        <v>0</v>
      </c>
      <c r="G129" s="78">
        <v>0</v>
      </c>
      <c r="H129" s="20">
        <f>SUM(D129:G129)</f>
        <v>0</v>
      </c>
      <c r="I129" s="74"/>
      <c r="J129" s="78"/>
      <c r="K129" s="9">
        <f>RANK(H129,(H$5:H$9,H$18:H$22,H$31:H$35,H$44:H$48,H$57:H$61,H$70:H$74,H$83:H$87,H$96:H$100,H$109:H$113,H$122:H$130))</f>
        <v>25</v>
      </c>
      <c r="L129" s="10">
        <f>SUM(H129:J129)</f>
        <v>0</v>
      </c>
      <c r="M129" s="9">
        <f>RANK(L129,(L$5:L$9,L$18:L$22,L$31:L$35,L$44:L$48,L$57:L$61,L$70:L$74,L$83:L$87,L$96:L$100,L$109:L$113,L$122:L$130))</f>
        <v>25</v>
      </c>
    </row>
    <row r="130" spans="2:13" ht="12.75" customHeight="1" hidden="1">
      <c r="B130" s="70"/>
      <c r="C130" s="72"/>
      <c r="D130" s="78">
        <v>0</v>
      </c>
      <c r="E130" s="78">
        <v>0</v>
      </c>
      <c r="F130" s="78">
        <v>0</v>
      </c>
      <c r="G130" s="78">
        <v>0</v>
      </c>
      <c r="H130" s="20">
        <f>SUM(D130:G130)</f>
        <v>0</v>
      </c>
      <c r="I130" s="74"/>
      <c r="J130" s="78"/>
      <c r="K130" s="9">
        <f>RANK(H130,(H$5:H$9,H$18:H$22,H$31:H$35,H$44:H$48,H$57:H$61,H$70:H$74,H$83:H$87,H$96:H$100,H$109:H$113,H$122:H$130))</f>
        <v>25</v>
      </c>
      <c r="L130" s="10">
        <f>SUM(H130:J130)</f>
        <v>0</v>
      </c>
      <c r="M130" s="9">
        <f>RANK(L130,(L$5:L$9,L$18:L$22,L$31:L$35,L$44:L$48,L$57:L$61,L$70:L$74,L$83:L$87,L$96:L$100,L$109:L$113,L$122:L$130))</f>
        <v>25</v>
      </c>
    </row>
    <row r="131" spans="2:13" ht="12.75" customHeight="1">
      <c r="B131" s="2"/>
      <c r="C131" s="2"/>
      <c r="D131" s="18"/>
      <c r="E131" s="18"/>
      <c r="F131" s="18"/>
      <c r="G131" s="18"/>
      <c r="H131" s="18"/>
      <c r="I131" s="19"/>
      <c r="J131" s="39"/>
      <c r="K131" s="25"/>
      <c r="L131" s="5"/>
      <c r="M131" s="26"/>
    </row>
    <row r="132" spans="2:13" ht="12.75" customHeight="1">
      <c r="B132" s="2"/>
      <c r="C132" s="2"/>
      <c r="D132" s="18"/>
      <c r="E132" s="18"/>
      <c r="F132" s="18"/>
      <c r="G132" s="18"/>
      <c r="H132" s="18"/>
      <c r="I132" s="19"/>
      <c r="J132" s="39"/>
      <c r="K132" s="25"/>
      <c r="L132" s="5"/>
      <c r="M132" s="26"/>
    </row>
    <row r="134" spans="2:10" ht="15.75">
      <c r="B134" s="116"/>
      <c r="C134" s="117"/>
      <c r="D134" s="140" t="s">
        <v>234</v>
      </c>
      <c r="E134" s="118"/>
      <c r="F134" s="119"/>
      <c r="G134" s="119"/>
      <c r="H134" s="119"/>
      <c r="I134" s="119"/>
      <c r="J134" s="1"/>
    </row>
    <row r="135" spans="1:10" ht="15.75">
      <c r="A135" s="29"/>
      <c r="B135" s="120"/>
      <c r="C135" s="121"/>
      <c r="D135" s="122" t="s">
        <v>37</v>
      </c>
      <c r="E135" s="123" t="s">
        <v>2</v>
      </c>
      <c r="F135" s="119"/>
      <c r="G135" s="119"/>
      <c r="H135" s="119"/>
      <c r="I135" s="119"/>
      <c r="J135" s="1"/>
    </row>
    <row r="136" spans="2:10" ht="15">
      <c r="B136" s="124"/>
      <c r="C136" s="125" t="s">
        <v>17</v>
      </c>
      <c r="D136" s="126">
        <v>413.35</v>
      </c>
      <c r="E136" s="136">
        <v>1</v>
      </c>
      <c r="F136" s="119"/>
      <c r="G136" s="119"/>
      <c r="H136" s="119"/>
      <c r="I136" s="119"/>
      <c r="J136" s="1"/>
    </row>
    <row r="137" spans="2:10" ht="15">
      <c r="B137" s="127"/>
      <c r="C137" s="128" t="s">
        <v>16</v>
      </c>
      <c r="D137" s="129">
        <v>412.05</v>
      </c>
      <c r="E137" s="136">
        <v>2</v>
      </c>
      <c r="F137" s="119"/>
      <c r="G137" s="119"/>
      <c r="H137" s="119"/>
      <c r="I137" s="119"/>
      <c r="J137" s="1"/>
    </row>
    <row r="138" spans="2:10" ht="15">
      <c r="B138" s="127"/>
      <c r="C138" s="128" t="s">
        <v>18</v>
      </c>
      <c r="D138" s="129">
        <v>410.4</v>
      </c>
      <c r="E138" s="136">
        <v>3</v>
      </c>
      <c r="F138" s="119"/>
      <c r="G138" s="119"/>
      <c r="H138" s="119"/>
      <c r="I138" s="119"/>
      <c r="J138" s="1"/>
    </row>
    <row r="139" spans="2:10" ht="15">
      <c r="B139" s="130"/>
      <c r="C139" s="138" t="s">
        <v>25</v>
      </c>
      <c r="D139" s="132">
        <v>401.1</v>
      </c>
      <c r="E139" s="136">
        <v>4</v>
      </c>
      <c r="F139" s="119"/>
      <c r="G139" s="119"/>
      <c r="H139" s="119"/>
      <c r="I139" s="119"/>
      <c r="J139" s="1"/>
    </row>
    <row r="140" spans="2:10" ht="15">
      <c r="B140" s="133"/>
      <c r="C140" s="134"/>
      <c r="D140" s="135"/>
      <c r="E140" s="136">
        <v>5</v>
      </c>
      <c r="F140" s="119"/>
      <c r="G140" s="119"/>
      <c r="H140" s="119"/>
      <c r="I140" s="119"/>
      <c r="J140" s="1"/>
    </row>
    <row r="141" spans="2:10" ht="15">
      <c r="B141" s="133"/>
      <c r="C141" s="134"/>
      <c r="D141" s="135"/>
      <c r="E141" s="136">
        <v>6</v>
      </c>
      <c r="F141" s="119"/>
      <c r="G141" s="119"/>
      <c r="H141" s="119"/>
      <c r="I141" s="119"/>
      <c r="J141" s="1"/>
    </row>
    <row r="142" spans="2:10" ht="15">
      <c r="B142" s="133"/>
      <c r="C142" s="134"/>
      <c r="D142" s="135"/>
      <c r="E142" s="136"/>
      <c r="F142" s="119"/>
      <c r="G142" s="119"/>
      <c r="H142" s="119"/>
      <c r="I142" s="119"/>
      <c r="J142" s="1"/>
    </row>
    <row r="143" spans="2:10" ht="15">
      <c r="B143" s="133"/>
      <c r="C143" s="134"/>
      <c r="D143" s="135"/>
      <c r="E143" s="136"/>
      <c r="J143" s="1"/>
    </row>
    <row r="144" ht="12.75" customHeight="1">
      <c r="J144" s="1"/>
    </row>
    <row r="145" ht="12.75">
      <c r="J145" s="1"/>
    </row>
    <row r="146" ht="12.75" customHeight="1">
      <c r="J146" s="1"/>
    </row>
    <row r="147" ht="12.75" customHeight="1">
      <c r="J147" s="1"/>
    </row>
    <row r="148" ht="12.75">
      <c r="J148" s="1"/>
    </row>
    <row r="149" ht="12.75">
      <c r="J149" s="1"/>
    </row>
  </sheetData>
  <sheetProtection sheet="1" objects="1" scenarios="1" selectLockedCells="1"/>
  <mergeCells count="28">
    <mergeCell ref="B2:C2"/>
    <mergeCell ref="B15:C15"/>
    <mergeCell ref="B28:C28"/>
    <mergeCell ref="B106:C106"/>
    <mergeCell ref="B119:C119"/>
    <mergeCell ref="B54:C54"/>
    <mergeCell ref="B67:C67"/>
    <mergeCell ref="B41:C41"/>
    <mergeCell ref="B93:C93"/>
    <mergeCell ref="B80:C80"/>
    <mergeCell ref="K24:K25"/>
    <mergeCell ref="M89:M90"/>
    <mergeCell ref="K89:K90"/>
    <mergeCell ref="M37:M38"/>
    <mergeCell ref="M50:M51"/>
    <mergeCell ref="M63:M64"/>
    <mergeCell ref="K76:K77"/>
    <mergeCell ref="M76:M77"/>
    <mergeCell ref="K102:K103"/>
    <mergeCell ref="M115:M116"/>
    <mergeCell ref="K115:K116"/>
    <mergeCell ref="M102:M103"/>
    <mergeCell ref="M11:M12"/>
    <mergeCell ref="K37:K38"/>
    <mergeCell ref="K50:K51"/>
    <mergeCell ref="K63:K64"/>
    <mergeCell ref="K11:K12"/>
    <mergeCell ref="M24:M25"/>
  </mergeCells>
  <conditionalFormatting sqref="B44:B48 B57:B61 B83:B87 B122:B130 B109:B113 B70:B74 B5:B9 B96:B100 B31:B35 B18:B22">
    <cfRule type="expression" priority="1" dxfId="5" stopIfTrue="1">
      <formula>$K5&lt;7</formula>
    </cfRule>
  </conditionalFormatting>
  <conditionalFormatting sqref="K122:K130 K109:K113 K96:K100 K83:K87 K70:K74 K57:K61 K44:K48 K5:K9 K18:K22 K31:K35">
    <cfRule type="cellIs" priority="2" dxfId="5" operator="lessThan" stopIfTrue="1">
      <formula>7</formula>
    </cfRule>
  </conditionalFormatting>
  <conditionalFormatting sqref="M122:M130 M109:M113 M96:M100 M83:M87 M70:M74 M57:M61 M44:M48 M5:M9 M18:M22 M31:M35">
    <cfRule type="cellIs" priority="3" dxfId="15" operator="lessThan" stopIfTrue="1">
      <formula>7</formula>
    </cfRule>
  </conditionalFormatting>
  <conditionalFormatting sqref="C109:C113 C96:C100 C83:C87">
    <cfRule type="cellIs" priority="4" dxfId="0" operator="lessThanOrEqual" stopIfTrue="1">
      <formula>2007</formula>
    </cfRule>
  </conditionalFormatting>
  <conditionalFormatting sqref="C125 C127 C129:C130">
    <cfRule type="cellIs" priority="5" dxfId="0" operator="lessThanOrEqual" stopIfTrue="1">
      <formula>2008</formula>
    </cfRule>
  </conditionalFormatting>
  <conditionalFormatting sqref="C5:C9 C31:C35 C44:C48 C128 C57:C61 C70:C74 C126 C122:C124 C18:C22">
    <cfRule type="cellIs" priority="6" dxfId="0" operator="lessThanOrEqual" stopIfTrue="1">
      <formula>2009</formula>
    </cfRule>
  </conditionalFormatting>
  <printOptions/>
  <pageMargins left="0.5905511811023623" right="0" top="0.51" bottom="0.39" header="0.31496062992125984" footer="0.1968503937007874"/>
  <pageSetup fitToHeight="1" fitToWidth="1" horizontalDpi="300" verticalDpi="300" orientation="portrait" paperSize="9" scale="88" r:id="rId1"/>
  <headerFooter alignWithMargins="0">
    <oddHeader>&amp;C&amp;"Arial,Fett Kursiv"&amp;16&amp;ESchülerinnen E</oddHeader>
    <oddFooter xml:space="preserve">&amp;R&amp;F  </oddFooter>
  </headerFooter>
  <rowBreaks count="1" manualBreakCount="1">
    <brk id="65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G50" sqref="G50:H50"/>
    </sheetView>
  </sheetViews>
  <sheetFormatPr defaultColWidth="11.421875" defaultRowHeight="12.75"/>
  <cols>
    <col min="1" max="1" width="26.421875" style="0" bestFit="1" customWidth="1"/>
    <col min="2" max="2" width="5.00390625" style="0" bestFit="1" customWidth="1"/>
    <col min="3" max="3" width="5.8515625" style="0" bestFit="1" customWidth="1"/>
    <col min="4" max="4" width="20.140625" style="0" bestFit="1" customWidth="1"/>
    <col min="5" max="6" width="6.00390625" style="0" bestFit="1" customWidth="1"/>
    <col min="7" max="7" width="18.28125" style="0" bestFit="1" customWidth="1"/>
    <col min="9" max="9" width="6.00390625" style="0" bestFit="1" customWidth="1"/>
    <col min="10" max="10" width="21.421875" style="0" bestFit="1" customWidth="1"/>
    <col min="12" max="12" width="3.8515625" style="0" customWidth="1"/>
  </cols>
  <sheetData>
    <row r="1" spans="1:11" ht="12.75">
      <c r="A1" s="137" t="s">
        <v>32</v>
      </c>
      <c r="D1" s="137" t="s">
        <v>33</v>
      </c>
      <c r="G1" s="115" t="s">
        <v>38</v>
      </c>
      <c r="K1" s="115" t="s">
        <v>39</v>
      </c>
    </row>
    <row r="2" spans="1:11" ht="14.25">
      <c r="A2" s="145" t="s">
        <v>16</v>
      </c>
      <c r="B2" s="145"/>
      <c r="D2" s="145" t="s">
        <v>126</v>
      </c>
      <c r="E2" s="145"/>
      <c r="G2" s="145" t="s">
        <v>16</v>
      </c>
      <c r="H2" s="145"/>
      <c r="J2" s="145" t="s">
        <v>16</v>
      </c>
      <c r="K2" s="145"/>
    </row>
    <row r="3" spans="1:11" ht="12.75">
      <c r="A3" s="1"/>
      <c r="B3" s="1"/>
      <c r="D3" s="1"/>
      <c r="E3" s="1"/>
      <c r="G3" s="1"/>
      <c r="H3" s="1"/>
      <c r="J3" s="1"/>
      <c r="K3" s="1"/>
    </row>
    <row r="4" spans="1:11" ht="12.75">
      <c r="A4" s="6" t="s">
        <v>0</v>
      </c>
      <c r="B4" s="7" t="s">
        <v>8</v>
      </c>
      <c r="D4" s="6" t="s">
        <v>0</v>
      </c>
      <c r="E4" s="7" t="s">
        <v>8</v>
      </c>
      <c r="G4" s="6" t="s">
        <v>0</v>
      </c>
      <c r="H4" s="7" t="s">
        <v>8</v>
      </c>
      <c r="J4" s="6" t="s">
        <v>0</v>
      </c>
      <c r="K4" s="7" t="s">
        <v>8</v>
      </c>
    </row>
    <row r="5" spans="1:11" ht="12.75">
      <c r="A5" s="70" t="s">
        <v>173</v>
      </c>
      <c r="B5" s="72">
        <v>2009</v>
      </c>
      <c r="D5" s="70"/>
      <c r="E5" s="93"/>
      <c r="G5" s="72" t="s">
        <v>53</v>
      </c>
      <c r="H5" s="88">
        <v>2005</v>
      </c>
      <c r="J5" s="114" t="s">
        <v>188</v>
      </c>
      <c r="K5" s="71">
        <v>2004</v>
      </c>
    </row>
    <row r="6" spans="1:11" ht="12.75">
      <c r="A6" s="70" t="s">
        <v>117</v>
      </c>
      <c r="B6" s="72">
        <v>2009</v>
      </c>
      <c r="D6" s="70" t="s">
        <v>95</v>
      </c>
      <c r="E6" s="93">
        <v>2007</v>
      </c>
      <c r="G6" s="72" t="s">
        <v>88</v>
      </c>
      <c r="H6" s="88">
        <v>2005</v>
      </c>
      <c r="J6" s="72" t="s">
        <v>189</v>
      </c>
      <c r="K6" s="71">
        <v>2003</v>
      </c>
    </row>
    <row r="7" spans="1:11" ht="12.75">
      <c r="A7" s="70" t="s">
        <v>174</v>
      </c>
      <c r="B7" s="72">
        <v>2009</v>
      </c>
      <c r="D7" s="70"/>
      <c r="E7" s="93"/>
      <c r="G7" s="70" t="s">
        <v>75</v>
      </c>
      <c r="H7" s="88">
        <v>2006</v>
      </c>
      <c r="J7" s="72" t="s">
        <v>28</v>
      </c>
      <c r="K7" s="71">
        <v>2003</v>
      </c>
    </row>
    <row r="8" spans="1:11" ht="12.75">
      <c r="A8" s="70" t="s">
        <v>94</v>
      </c>
      <c r="B8" s="72">
        <v>2009</v>
      </c>
      <c r="D8" s="70"/>
      <c r="E8" s="93"/>
      <c r="G8" s="72" t="s">
        <v>52</v>
      </c>
      <c r="H8" s="88">
        <v>2006</v>
      </c>
      <c r="J8" s="72" t="s">
        <v>29</v>
      </c>
      <c r="K8" s="71">
        <v>2004</v>
      </c>
    </row>
    <row r="9" spans="1:11" ht="12.75">
      <c r="A9" s="70"/>
      <c r="B9" s="72"/>
      <c r="D9" s="70"/>
      <c r="E9" s="93"/>
      <c r="G9" s="70" t="s">
        <v>54</v>
      </c>
      <c r="H9" s="88">
        <v>2006</v>
      </c>
      <c r="J9" s="72" t="s">
        <v>151</v>
      </c>
      <c r="K9" s="71">
        <v>2005</v>
      </c>
    </row>
    <row r="10" spans="1:11" ht="25.5">
      <c r="A10" s="9"/>
      <c r="B10" s="9"/>
      <c r="D10" s="22"/>
      <c r="E10" s="22"/>
      <c r="G10" s="114" t="s">
        <v>187</v>
      </c>
      <c r="H10" s="88">
        <v>2006</v>
      </c>
      <c r="J10" s="9"/>
      <c r="K10" s="9"/>
    </row>
    <row r="11" spans="1:11" ht="12.75">
      <c r="A11" s="14"/>
      <c r="B11" s="14"/>
      <c r="D11" s="22"/>
      <c r="E11" s="22"/>
      <c r="G11" s="50"/>
      <c r="H11" s="50"/>
      <c r="J11" s="14"/>
      <c r="K11" s="14"/>
    </row>
    <row r="12" spans="1:11" ht="12.75">
      <c r="A12" s="12" t="s">
        <v>3</v>
      </c>
      <c r="B12" s="12"/>
      <c r="D12" s="12" t="s">
        <v>3</v>
      </c>
      <c r="E12" s="12"/>
      <c r="G12" s="45" t="s">
        <v>3</v>
      </c>
      <c r="H12" s="45"/>
      <c r="J12" s="12" t="s">
        <v>3</v>
      </c>
      <c r="K12" s="12"/>
    </row>
    <row r="13" spans="1:11" ht="12.75">
      <c r="A13" s="2"/>
      <c r="B13" s="2"/>
      <c r="D13" s="52"/>
      <c r="E13" s="52"/>
      <c r="G13" s="52"/>
      <c r="H13" s="52"/>
      <c r="J13" s="2"/>
      <c r="K13" s="2"/>
    </row>
    <row r="14" spans="1:11" ht="14.25">
      <c r="A14" s="4"/>
      <c r="B14" s="2"/>
      <c r="D14" s="145" t="s">
        <v>142</v>
      </c>
      <c r="E14" s="145"/>
      <c r="G14" s="52"/>
      <c r="H14" s="52"/>
      <c r="J14" s="4"/>
      <c r="K14" s="2"/>
    </row>
    <row r="15" spans="1:11" ht="14.25">
      <c r="A15" s="145" t="s">
        <v>25</v>
      </c>
      <c r="B15" s="145"/>
      <c r="D15" s="16"/>
      <c r="E15" s="16"/>
      <c r="G15" s="145" t="s">
        <v>84</v>
      </c>
      <c r="H15" s="145"/>
      <c r="J15" s="145" t="s">
        <v>25</v>
      </c>
      <c r="K15" s="145"/>
    </row>
    <row r="16" spans="1:11" ht="12.75">
      <c r="A16" s="1"/>
      <c r="B16" s="1"/>
      <c r="D16" s="48" t="s">
        <v>0</v>
      </c>
      <c r="E16" s="49" t="s">
        <v>8</v>
      </c>
      <c r="G16" s="47"/>
      <c r="H16" s="47"/>
      <c r="J16" s="1"/>
      <c r="K16" s="1"/>
    </row>
    <row r="17" spans="1:11" ht="12.75">
      <c r="A17" s="6" t="s">
        <v>0</v>
      </c>
      <c r="B17" s="7" t="s">
        <v>8</v>
      </c>
      <c r="D17" s="70" t="s">
        <v>116</v>
      </c>
      <c r="E17" s="93">
        <v>2008</v>
      </c>
      <c r="G17" s="48" t="s">
        <v>0</v>
      </c>
      <c r="H17" s="49" t="s">
        <v>8</v>
      </c>
      <c r="J17" s="6" t="s">
        <v>0</v>
      </c>
      <c r="K17" s="7" t="s">
        <v>8</v>
      </c>
    </row>
    <row r="18" spans="1:11" ht="12.75">
      <c r="A18" s="70" t="s">
        <v>136</v>
      </c>
      <c r="B18" s="72">
        <v>2010</v>
      </c>
      <c r="D18" s="70" t="s">
        <v>176</v>
      </c>
      <c r="E18" s="93">
        <v>2008</v>
      </c>
      <c r="G18" s="72" t="s">
        <v>132</v>
      </c>
      <c r="H18" s="88">
        <v>2006</v>
      </c>
      <c r="J18" s="72" t="s">
        <v>181</v>
      </c>
      <c r="K18" s="71">
        <v>2002</v>
      </c>
    </row>
    <row r="19" spans="1:11" ht="12.75">
      <c r="A19" s="70" t="s">
        <v>137</v>
      </c>
      <c r="B19" s="72">
        <v>2010</v>
      </c>
      <c r="D19" s="70" t="s">
        <v>175</v>
      </c>
      <c r="E19" s="93">
        <v>2008</v>
      </c>
      <c r="G19" s="72" t="s">
        <v>65</v>
      </c>
      <c r="H19" s="88">
        <v>2006</v>
      </c>
      <c r="J19" s="72" t="s">
        <v>49</v>
      </c>
      <c r="K19" s="71">
        <v>2003</v>
      </c>
    </row>
    <row r="20" spans="1:11" ht="12.75">
      <c r="A20" s="70" t="s">
        <v>156</v>
      </c>
      <c r="B20" s="72">
        <v>2009</v>
      </c>
      <c r="D20" s="70" t="s">
        <v>127</v>
      </c>
      <c r="E20" s="93">
        <v>2007</v>
      </c>
      <c r="G20" s="72" t="s">
        <v>133</v>
      </c>
      <c r="H20" s="88">
        <v>2006</v>
      </c>
      <c r="J20" s="72" t="s">
        <v>22</v>
      </c>
      <c r="K20" s="71">
        <v>2002</v>
      </c>
    </row>
    <row r="21" spans="1:11" ht="12.75">
      <c r="A21" s="70" t="s">
        <v>139</v>
      </c>
      <c r="B21" s="72">
        <v>2009</v>
      </c>
      <c r="D21" s="70" t="s">
        <v>177</v>
      </c>
      <c r="E21" s="93">
        <v>2007</v>
      </c>
      <c r="G21" s="72" t="s">
        <v>64</v>
      </c>
      <c r="H21" s="88">
        <v>2006</v>
      </c>
      <c r="J21" s="72" t="s">
        <v>19</v>
      </c>
      <c r="K21" s="71">
        <v>2001</v>
      </c>
    </row>
    <row r="22" spans="1:11" ht="12.75">
      <c r="A22" s="70" t="s">
        <v>141</v>
      </c>
      <c r="B22" s="72">
        <v>2009</v>
      </c>
      <c r="D22" s="70" t="s">
        <v>95</v>
      </c>
      <c r="E22" s="93">
        <v>2007</v>
      </c>
      <c r="G22" s="72" t="s">
        <v>63</v>
      </c>
      <c r="H22" s="88">
        <v>2006</v>
      </c>
      <c r="J22" s="72" t="s">
        <v>180</v>
      </c>
      <c r="K22" s="71">
        <v>2002</v>
      </c>
    </row>
    <row r="23" spans="1:11" ht="12.75">
      <c r="A23" s="70" t="s">
        <v>157</v>
      </c>
      <c r="B23" s="72">
        <v>2009</v>
      </c>
      <c r="D23" s="22"/>
      <c r="E23" s="22"/>
      <c r="G23" s="8"/>
      <c r="H23" s="8"/>
      <c r="J23" s="9"/>
      <c r="K23" s="9"/>
    </row>
    <row r="24" spans="1:11" ht="12.75">
      <c r="A24" s="70" t="s">
        <v>158</v>
      </c>
      <c r="B24" s="72">
        <v>2009</v>
      </c>
      <c r="D24" s="12" t="s">
        <v>3</v>
      </c>
      <c r="E24" s="12"/>
      <c r="G24" s="22"/>
      <c r="H24" s="22"/>
      <c r="J24" s="14"/>
      <c r="K24" s="14"/>
    </row>
    <row r="25" spans="1:11" ht="12.75">
      <c r="A25" s="70" t="s">
        <v>138</v>
      </c>
      <c r="B25" s="72">
        <v>2009</v>
      </c>
      <c r="D25" s="2"/>
      <c r="E25" s="2"/>
      <c r="G25" s="12" t="s">
        <v>3</v>
      </c>
      <c r="H25" s="12"/>
      <c r="J25" s="12" t="s">
        <v>3</v>
      </c>
      <c r="K25" s="12"/>
    </row>
    <row r="26" spans="1:11" ht="14.25">
      <c r="A26" s="2"/>
      <c r="B26" s="2"/>
      <c r="D26" s="147" t="s">
        <v>25</v>
      </c>
      <c r="E26" s="147"/>
      <c r="G26" s="2"/>
      <c r="H26" s="2"/>
      <c r="J26" s="2"/>
      <c r="K26" s="2"/>
    </row>
    <row r="27" spans="1:11" ht="12.75">
      <c r="A27" s="1"/>
      <c r="B27" s="2"/>
      <c r="D27" s="47"/>
      <c r="E27" s="47"/>
      <c r="G27" s="2"/>
      <c r="H27" s="2"/>
      <c r="J27" s="2"/>
      <c r="K27" s="2"/>
    </row>
    <row r="28" spans="1:11" ht="14.25">
      <c r="A28" s="1"/>
      <c r="B28" s="1"/>
      <c r="D28" s="48" t="s">
        <v>0</v>
      </c>
      <c r="E28" s="49" t="s">
        <v>8</v>
      </c>
      <c r="G28" s="145" t="s">
        <v>85</v>
      </c>
      <c r="H28" s="145"/>
      <c r="J28" s="145" t="s">
        <v>145</v>
      </c>
      <c r="K28" s="145"/>
    </row>
    <row r="29" spans="1:11" ht="14.25">
      <c r="A29" s="145" t="s">
        <v>17</v>
      </c>
      <c r="B29" s="145"/>
      <c r="D29" s="70" t="s">
        <v>103</v>
      </c>
      <c r="E29" s="93">
        <v>2008</v>
      </c>
      <c r="G29" s="16"/>
      <c r="H29" s="16"/>
      <c r="J29" s="16"/>
      <c r="K29" s="16"/>
    </row>
    <row r="30" spans="1:11" ht="12.75">
      <c r="A30" s="1"/>
      <c r="B30" s="1"/>
      <c r="D30" s="70" t="s">
        <v>104</v>
      </c>
      <c r="E30" s="93">
        <v>2008</v>
      </c>
      <c r="G30" s="6" t="s">
        <v>0</v>
      </c>
      <c r="H30" s="7" t="s">
        <v>8</v>
      </c>
      <c r="J30" s="6" t="s">
        <v>0</v>
      </c>
      <c r="K30" s="7" t="s">
        <v>8</v>
      </c>
    </row>
    <row r="31" spans="1:11" ht="12.75">
      <c r="A31" s="6" t="s">
        <v>0</v>
      </c>
      <c r="B31" s="7" t="s">
        <v>8</v>
      </c>
      <c r="D31" s="70" t="s">
        <v>159</v>
      </c>
      <c r="E31" s="93">
        <v>2008</v>
      </c>
      <c r="G31" s="72" t="s">
        <v>149</v>
      </c>
      <c r="H31" s="88">
        <v>2004</v>
      </c>
      <c r="J31" s="72" t="s">
        <v>181</v>
      </c>
      <c r="K31" s="71">
        <v>2002</v>
      </c>
    </row>
    <row r="32" spans="1:11" ht="12.75">
      <c r="A32" s="70" t="s">
        <v>164</v>
      </c>
      <c r="B32" s="72">
        <v>2009</v>
      </c>
      <c r="D32" s="70" t="s">
        <v>140</v>
      </c>
      <c r="E32" s="93">
        <v>2010</v>
      </c>
      <c r="G32" s="72" t="s">
        <v>90</v>
      </c>
      <c r="H32" s="88">
        <v>2005</v>
      </c>
      <c r="J32" s="72" t="s">
        <v>49</v>
      </c>
      <c r="K32" s="71">
        <v>2003</v>
      </c>
    </row>
    <row r="33" spans="1:11" ht="12.75">
      <c r="A33" s="70"/>
      <c r="B33" s="72"/>
      <c r="D33" s="70" t="s">
        <v>160</v>
      </c>
      <c r="E33" s="93">
        <v>2008</v>
      </c>
      <c r="G33" s="72"/>
      <c r="H33" s="88"/>
      <c r="J33" s="72" t="s">
        <v>22</v>
      </c>
      <c r="K33" s="71">
        <v>2002</v>
      </c>
    </row>
    <row r="34" spans="1:11" ht="12.75">
      <c r="A34" s="70" t="s">
        <v>165</v>
      </c>
      <c r="B34" s="72">
        <v>2009</v>
      </c>
      <c r="D34" s="32"/>
      <c r="E34" s="32"/>
      <c r="G34" s="72"/>
      <c r="H34" s="88"/>
      <c r="J34" s="72" t="s">
        <v>19</v>
      </c>
      <c r="K34" s="71">
        <v>2001</v>
      </c>
    </row>
    <row r="35" spans="1:11" ht="12.75">
      <c r="A35" s="70" t="s">
        <v>166</v>
      </c>
      <c r="B35" s="72">
        <v>2009</v>
      </c>
      <c r="D35" s="50"/>
      <c r="E35" s="50"/>
      <c r="G35" s="72"/>
      <c r="H35" s="88"/>
      <c r="J35" s="72" t="s">
        <v>180</v>
      </c>
      <c r="K35" s="71">
        <v>2002</v>
      </c>
    </row>
    <row r="36" spans="1:11" ht="12.75">
      <c r="A36" s="70" t="s">
        <v>161</v>
      </c>
      <c r="B36" s="72">
        <v>2009</v>
      </c>
      <c r="D36" s="45" t="s">
        <v>3</v>
      </c>
      <c r="E36" s="45"/>
      <c r="G36" s="32"/>
      <c r="H36" s="32"/>
      <c r="J36" s="9"/>
      <c r="K36" s="9"/>
    </row>
    <row r="37" spans="1:11" ht="12.75">
      <c r="A37" s="56"/>
      <c r="B37" s="1"/>
      <c r="D37" s="47"/>
      <c r="E37" s="47"/>
      <c r="G37" s="50"/>
      <c r="H37" s="50"/>
      <c r="J37" s="14"/>
      <c r="K37" s="14"/>
    </row>
    <row r="38" spans="1:11" ht="14.25">
      <c r="A38" s="14"/>
      <c r="B38" s="14"/>
      <c r="D38" s="147" t="s">
        <v>27</v>
      </c>
      <c r="E38" s="147"/>
      <c r="G38" s="45" t="s">
        <v>3</v>
      </c>
      <c r="H38" s="45"/>
      <c r="J38" s="12" t="s">
        <v>3</v>
      </c>
      <c r="K38" s="12"/>
    </row>
    <row r="39" spans="1:11" ht="12.75">
      <c r="A39" s="12" t="s">
        <v>3</v>
      </c>
      <c r="B39" s="12"/>
      <c r="D39" s="16"/>
      <c r="E39" s="16"/>
      <c r="G39" s="47"/>
      <c r="H39" s="47"/>
      <c r="J39" s="109"/>
      <c r="K39" s="107"/>
    </row>
    <row r="40" spans="1:11" ht="12.75">
      <c r="A40" s="2"/>
      <c r="B40" s="2"/>
      <c r="D40" s="48" t="s">
        <v>0</v>
      </c>
      <c r="E40" s="49" t="s">
        <v>8</v>
      </c>
      <c r="G40" s="47"/>
      <c r="H40" s="47"/>
      <c r="J40" s="16"/>
      <c r="K40" s="16"/>
    </row>
    <row r="41" spans="1:11" ht="14.25">
      <c r="A41" s="2"/>
      <c r="B41" s="2"/>
      <c r="D41" s="70" t="s">
        <v>105</v>
      </c>
      <c r="E41" s="93">
        <v>2006</v>
      </c>
      <c r="G41" s="147" t="s">
        <v>34</v>
      </c>
      <c r="H41" s="147"/>
      <c r="J41" s="145" t="s">
        <v>146</v>
      </c>
      <c r="K41" s="145"/>
    </row>
    <row r="42" spans="1:11" ht="14.25">
      <c r="A42" s="145" t="s">
        <v>34</v>
      </c>
      <c r="B42" s="145"/>
      <c r="D42" s="70"/>
      <c r="E42" s="93"/>
      <c r="G42" s="47"/>
      <c r="H42" s="47"/>
      <c r="J42" s="16"/>
      <c r="K42" s="16"/>
    </row>
    <row r="43" spans="1:11" ht="12.75">
      <c r="A43" s="1"/>
      <c r="B43" s="1"/>
      <c r="D43" s="70" t="s">
        <v>129</v>
      </c>
      <c r="E43" s="93">
        <v>2007</v>
      </c>
      <c r="G43" s="48" t="s">
        <v>0</v>
      </c>
      <c r="H43" s="49" t="s">
        <v>8</v>
      </c>
      <c r="J43" s="6" t="s">
        <v>0</v>
      </c>
      <c r="K43" s="7" t="s">
        <v>8</v>
      </c>
    </row>
    <row r="44" spans="1:11" ht="12.75">
      <c r="A44" s="6" t="s">
        <v>0</v>
      </c>
      <c r="B44" s="7" t="s">
        <v>8</v>
      </c>
      <c r="D44" s="70"/>
      <c r="E44" s="93"/>
      <c r="G44" s="72" t="s">
        <v>182</v>
      </c>
      <c r="H44" s="88">
        <v>2006</v>
      </c>
      <c r="J44" s="72" t="s">
        <v>147</v>
      </c>
      <c r="K44" s="71">
        <v>2000</v>
      </c>
    </row>
    <row r="45" spans="1:11" ht="12.75">
      <c r="A45" s="70"/>
      <c r="B45" s="72"/>
      <c r="D45" s="70" t="s">
        <v>86</v>
      </c>
      <c r="E45" s="93">
        <v>2006</v>
      </c>
      <c r="G45" s="70" t="s">
        <v>66</v>
      </c>
      <c r="H45" s="88">
        <v>2006</v>
      </c>
      <c r="J45" s="72" t="s">
        <v>58</v>
      </c>
      <c r="K45" s="71">
        <v>2005</v>
      </c>
    </row>
    <row r="46" spans="1:11" ht="12.75">
      <c r="A46" s="70" t="s">
        <v>124</v>
      </c>
      <c r="B46" s="72">
        <v>2009</v>
      </c>
      <c r="D46" s="32"/>
      <c r="E46" s="32"/>
      <c r="G46" s="113" t="s">
        <v>134</v>
      </c>
      <c r="H46" s="88">
        <v>2006</v>
      </c>
      <c r="J46" s="72" t="s">
        <v>49</v>
      </c>
      <c r="K46" s="71">
        <v>2003</v>
      </c>
    </row>
    <row r="47" spans="1:11" ht="12.75">
      <c r="A47" s="70"/>
      <c r="B47" s="72"/>
      <c r="D47" s="50"/>
      <c r="E47" s="50"/>
      <c r="G47" s="72" t="s">
        <v>183</v>
      </c>
      <c r="H47" s="88">
        <v>2005</v>
      </c>
      <c r="J47" s="72" t="s">
        <v>22</v>
      </c>
      <c r="K47" s="71">
        <v>2002</v>
      </c>
    </row>
    <row r="48" spans="1:11" ht="12.75">
      <c r="A48" s="70"/>
      <c r="B48" s="72"/>
      <c r="D48" s="45" t="s">
        <v>3</v>
      </c>
      <c r="E48" s="45"/>
      <c r="G48" s="72"/>
      <c r="H48" s="88"/>
      <c r="J48" s="72" t="s">
        <v>21</v>
      </c>
      <c r="K48" s="71">
        <v>2002</v>
      </c>
    </row>
    <row r="49" spans="1:11" ht="12.75">
      <c r="A49" s="70" t="s">
        <v>122</v>
      </c>
      <c r="B49" s="72">
        <v>2009</v>
      </c>
      <c r="D49" s="52"/>
      <c r="E49" s="52"/>
      <c r="G49" s="72" t="s">
        <v>184</v>
      </c>
      <c r="H49" s="71">
        <v>2006</v>
      </c>
      <c r="J49" s="9"/>
      <c r="K49" s="9"/>
    </row>
    <row r="50" spans="1:11" ht="14.25">
      <c r="A50" s="70" t="s">
        <v>178</v>
      </c>
      <c r="B50" s="72">
        <v>2009</v>
      </c>
      <c r="D50" s="145" t="s">
        <v>84</v>
      </c>
      <c r="E50" s="145"/>
      <c r="G50" s="72" t="s">
        <v>185</v>
      </c>
      <c r="H50" s="71">
        <v>2006</v>
      </c>
      <c r="J50" s="14"/>
      <c r="K50" s="14"/>
    </row>
    <row r="51" spans="1:11" ht="12.75">
      <c r="A51" s="70"/>
      <c r="B51" s="72"/>
      <c r="D51" s="16"/>
      <c r="E51" s="16"/>
      <c r="G51" s="114" t="s">
        <v>43</v>
      </c>
      <c r="H51" s="71">
        <v>2003</v>
      </c>
      <c r="J51" s="12" t="s">
        <v>3</v>
      </c>
      <c r="K51" s="12"/>
    </row>
    <row r="52" spans="1:11" ht="12.75">
      <c r="A52" s="70"/>
      <c r="B52" s="72"/>
      <c r="D52" s="48" t="s">
        <v>0</v>
      </c>
      <c r="E52" s="49" t="s">
        <v>8</v>
      </c>
      <c r="G52" s="72" t="s">
        <v>48</v>
      </c>
      <c r="H52" s="71">
        <v>2004</v>
      </c>
      <c r="J52" s="2"/>
      <c r="K52" s="2"/>
    </row>
    <row r="53" spans="1:11" ht="12.75">
      <c r="A53" s="42"/>
      <c r="B53" s="42"/>
      <c r="D53" s="70"/>
      <c r="E53" s="93"/>
      <c r="G53" s="72" t="s">
        <v>186</v>
      </c>
      <c r="H53" s="71">
        <v>2003</v>
      </c>
      <c r="J53" s="2"/>
      <c r="K53" s="2"/>
    </row>
    <row r="54" spans="1:11" ht="14.25">
      <c r="A54" s="42"/>
      <c r="B54" s="42"/>
      <c r="D54" s="70"/>
      <c r="E54" s="93"/>
      <c r="G54" s="145" t="s">
        <v>35</v>
      </c>
      <c r="H54" s="145"/>
      <c r="J54" s="145" t="s">
        <v>84</v>
      </c>
      <c r="K54" s="145"/>
    </row>
    <row r="55" spans="1:11" ht="14.25">
      <c r="A55" s="145" t="s">
        <v>35</v>
      </c>
      <c r="B55" s="145"/>
      <c r="D55" s="70"/>
      <c r="E55" s="93"/>
      <c r="G55" s="47"/>
      <c r="H55" s="47"/>
      <c r="J55" s="1"/>
      <c r="K55" s="1"/>
    </row>
    <row r="56" spans="1:11" ht="12.75">
      <c r="A56" s="42"/>
      <c r="B56" s="42"/>
      <c r="D56" s="70"/>
      <c r="E56" s="93"/>
      <c r="G56" s="48" t="s">
        <v>0</v>
      </c>
      <c r="H56" s="49" t="s">
        <v>8</v>
      </c>
      <c r="J56" s="6" t="s">
        <v>0</v>
      </c>
      <c r="K56" s="7" t="s">
        <v>8</v>
      </c>
    </row>
    <row r="57" spans="1:11" ht="12.75">
      <c r="A57" s="48" t="s">
        <v>0</v>
      </c>
      <c r="B57" s="49" t="s">
        <v>8</v>
      </c>
      <c r="D57" s="113"/>
      <c r="E57" s="93"/>
      <c r="G57" s="72" t="s">
        <v>47</v>
      </c>
      <c r="H57" s="88">
        <v>2004</v>
      </c>
      <c r="J57" s="72" t="s">
        <v>79</v>
      </c>
      <c r="K57" s="71">
        <v>2004</v>
      </c>
    </row>
    <row r="58" spans="1:11" ht="12.75">
      <c r="A58" s="70" t="s">
        <v>123</v>
      </c>
      <c r="B58" s="72">
        <v>2009</v>
      </c>
      <c r="D58" s="70" t="s">
        <v>170</v>
      </c>
      <c r="E58" s="93">
        <v>2009</v>
      </c>
      <c r="G58" s="72" t="s">
        <v>89</v>
      </c>
      <c r="H58" s="88">
        <v>2004</v>
      </c>
      <c r="J58" s="72" t="s">
        <v>60</v>
      </c>
      <c r="K58" s="71">
        <v>2003</v>
      </c>
    </row>
    <row r="59" spans="1:11" ht="12.75">
      <c r="A59" s="70" t="s">
        <v>124</v>
      </c>
      <c r="B59" s="72">
        <v>2009</v>
      </c>
      <c r="D59" s="70" t="s">
        <v>171</v>
      </c>
      <c r="E59" s="93">
        <v>2008</v>
      </c>
      <c r="G59" s="72" t="s">
        <v>51</v>
      </c>
      <c r="H59" s="88">
        <v>2005</v>
      </c>
      <c r="J59" s="72" t="s">
        <v>42</v>
      </c>
      <c r="K59" s="71">
        <v>2004</v>
      </c>
    </row>
    <row r="60" spans="1:11" ht="12.75">
      <c r="A60" s="70" t="s">
        <v>125</v>
      </c>
      <c r="B60" s="72">
        <v>2008</v>
      </c>
      <c r="D60" s="70"/>
      <c r="E60" s="93"/>
      <c r="G60" s="72"/>
      <c r="H60" s="88"/>
      <c r="J60" s="72" t="s">
        <v>36</v>
      </c>
      <c r="K60" s="71">
        <v>2001</v>
      </c>
    </row>
    <row r="61" spans="1:11" ht="12.75">
      <c r="A61" s="70"/>
      <c r="B61" s="72"/>
      <c r="D61" s="70" t="s">
        <v>93</v>
      </c>
      <c r="E61" s="93">
        <v>2008</v>
      </c>
      <c r="G61" s="72" t="s">
        <v>50</v>
      </c>
      <c r="H61" s="88">
        <v>2005</v>
      </c>
      <c r="J61" s="72"/>
      <c r="K61" s="71"/>
    </row>
    <row r="62" spans="1:11" ht="14.25">
      <c r="A62" s="70"/>
      <c r="B62" s="72"/>
      <c r="D62" s="145"/>
      <c r="E62" s="145"/>
      <c r="G62" s="9"/>
      <c r="H62" s="9"/>
      <c r="J62" s="9"/>
      <c r="K62" s="9"/>
    </row>
    <row r="63" spans="1:11" ht="12.75">
      <c r="A63" s="32"/>
      <c r="B63" s="32"/>
      <c r="D63" s="47"/>
      <c r="E63" s="47"/>
      <c r="G63" s="22"/>
      <c r="H63" s="22"/>
      <c r="J63" s="14"/>
      <c r="K63" s="14"/>
    </row>
    <row r="64" spans="1:11" ht="12.75">
      <c r="A64" s="14"/>
      <c r="B64" s="14"/>
      <c r="D64" s="48" t="s">
        <v>0</v>
      </c>
      <c r="E64" s="49" t="s">
        <v>8</v>
      </c>
      <c r="G64" s="12" t="s">
        <v>3</v>
      </c>
      <c r="H64" s="12"/>
      <c r="J64" s="12" t="s">
        <v>3</v>
      </c>
      <c r="K64" s="12"/>
    </row>
    <row r="65" spans="1:11" ht="12.75">
      <c r="A65" s="12" t="s">
        <v>3</v>
      </c>
      <c r="B65" s="12"/>
      <c r="D65" s="70"/>
      <c r="E65" s="93"/>
      <c r="G65" s="47"/>
      <c r="H65" s="47"/>
      <c r="J65" s="16"/>
      <c r="K65" s="16"/>
    </row>
    <row r="66" spans="1:11" ht="14.25">
      <c r="A66" s="1"/>
      <c r="B66" s="1"/>
      <c r="D66" s="70"/>
      <c r="E66" s="93"/>
      <c r="G66" s="1"/>
      <c r="H66" s="1"/>
      <c r="J66" s="145" t="s">
        <v>85</v>
      </c>
      <c r="K66" s="145"/>
    </row>
    <row r="67" spans="1:11" ht="14.25">
      <c r="A67" s="1"/>
      <c r="B67" s="1"/>
      <c r="D67" s="70"/>
      <c r="E67" s="93"/>
      <c r="G67" s="145" t="s">
        <v>15</v>
      </c>
      <c r="H67" s="145"/>
      <c r="J67" s="1"/>
      <c r="K67" s="1"/>
    </row>
    <row r="68" spans="1:11" ht="14.25">
      <c r="A68" s="147" t="s">
        <v>15</v>
      </c>
      <c r="B68" s="147"/>
      <c r="D68" s="70"/>
      <c r="E68" s="93"/>
      <c r="G68" s="47"/>
      <c r="H68" s="47"/>
      <c r="J68" s="6" t="s">
        <v>0</v>
      </c>
      <c r="K68" s="7" t="s">
        <v>8</v>
      </c>
    </row>
    <row r="69" spans="1:11" ht="12.75">
      <c r="A69" s="1"/>
      <c r="B69" s="1"/>
      <c r="D69" s="70"/>
      <c r="E69" s="93"/>
      <c r="G69" s="48" t="s">
        <v>0</v>
      </c>
      <c r="H69" s="49" t="s">
        <v>8</v>
      </c>
      <c r="J69" s="72" t="s">
        <v>78</v>
      </c>
      <c r="K69" s="71">
        <v>2003</v>
      </c>
    </row>
    <row r="70" spans="1:11" ht="12.75">
      <c r="A70" s="6" t="s">
        <v>0</v>
      </c>
      <c r="B70" s="7" t="s">
        <v>8</v>
      </c>
      <c r="D70" s="32"/>
      <c r="E70" s="32"/>
      <c r="G70" s="72" t="s">
        <v>87</v>
      </c>
      <c r="H70" s="88">
        <v>2005</v>
      </c>
      <c r="J70" s="72" t="s">
        <v>31</v>
      </c>
      <c r="K70" s="71">
        <v>2002</v>
      </c>
    </row>
    <row r="71" spans="1:11" ht="12.75">
      <c r="A71" s="70" t="s">
        <v>100</v>
      </c>
      <c r="B71" s="72">
        <v>2007</v>
      </c>
      <c r="D71" s="22"/>
      <c r="E71" s="22"/>
      <c r="G71" s="72" t="s">
        <v>69</v>
      </c>
      <c r="H71" s="88">
        <v>2005</v>
      </c>
      <c r="J71" s="72" t="s">
        <v>24</v>
      </c>
      <c r="K71" s="71">
        <v>2002</v>
      </c>
    </row>
    <row r="72" spans="1:11" ht="12.75">
      <c r="A72" s="70"/>
      <c r="B72" s="72"/>
      <c r="D72" s="12" t="s">
        <v>3</v>
      </c>
      <c r="E72" s="12"/>
      <c r="G72" s="72" t="s">
        <v>70</v>
      </c>
      <c r="H72" s="88">
        <v>2005</v>
      </c>
      <c r="J72" s="72" t="s">
        <v>61</v>
      </c>
      <c r="K72" s="71">
        <v>2002</v>
      </c>
    </row>
    <row r="73" spans="1:11" ht="12.75">
      <c r="A73" s="70"/>
      <c r="B73" s="72"/>
      <c r="D73" s="1"/>
      <c r="E73" s="16"/>
      <c r="G73" s="72" t="s">
        <v>40</v>
      </c>
      <c r="H73" s="88">
        <v>2005</v>
      </c>
      <c r="J73" s="72" t="s">
        <v>148</v>
      </c>
      <c r="K73" s="71">
        <v>2002</v>
      </c>
    </row>
    <row r="74" spans="1:11" ht="14.25">
      <c r="A74" s="70"/>
      <c r="B74" s="72"/>
      <c r="D74" s="145" t="s">
        <v>85</v>
      </c>
      <c r="E74" s="145"/>
      <c r="G74" s="72" t="s">
        <v>62</v>
      </c>
      <c r="H74" s="88">
        <v>2005</v>
      </c>
      <c r="J74" s="9"/>
      <c r="K74" s="9"/>
    </row>
    <row r="75" spans="1:11" ht="12.75">
      <c r="A75" s="70"/>
      <c r="B75" s="72"/>
      <c r="D75" s="47"/>
      <c r="E75" s="47"/>
      <c r="F75" s="94"/>
      <c r="G75" s="32"/>
      <c r="H75" s="32"/>
      <c r="J75" s="14"/>
      <c r="K75" s="14"/>
    </row>
    <row r="76" spans="1:11" ht="12.75">
      <c r="A76" s="9"/>
      <c r="B76" s="9"/>
      <c r="D76" s="48" t="s">
        <v>0</v>
      </c>
      <c r="E76" s="49" t="s">
        <v>8</v>
      </c>
      <c r="G76" s="22"/>
      <c r="H76" s="22"/>
      <c r="J76" s="12" t="s">
        <v>3</v>
      </c>
      <c r="K76" s="12"/>
    </row>
    <row r="77" spans="1:11" ht="12.75">
      <c r="A77" s="22"/>
      <c r="B77" s="22"/>
      <c r="D77" s="70" t="s">
        <v>132</v>
      </c>
      <c r="E77" s="93">
        <v>2006</v>
      </c>
      <c r="G77" s="12" t="s">
        <v>3</v>
      </c>
      <c r="H77" s="12"/>
      <c r="J77" s="16"/>
      <c r="K77" s="16"/>
    </row>
    <row r="78" spans="1:11" ht="14.25">
      <c r="A78" s="12" t="s">
        <v>3</v>
      </c>
      <c r="B78" s="12"/>
      <c r="D78" s="70" t="s">
        <v>97</v>
      </c>
      <c r="E78" s="93">
        <v>2007</v>
      </c>
      <c r="G78" s="16"/>
      <c r="H78" s="16"/>
      <c r="J78" s="145" t="s">
        <v>18</v>
      </c>
      <c r="K78" s="145"/>
    </row>
    <row r="79" spans="1:11" ht="12.75">
      <c r="A79" s="1"/>
      <c r="B79" s="1"/>
      <c r="D79" s="70" t="s">
        <v>107</v>
      </c>
      <c r="E79" s="93">
        <v>2006</v>
      </c>
      <c r="G79" s="16"/>
      <c r="H79" s="16"/>
      <c r="J79" s="16"/>
      <c r="K79" s="16"/>
    </row>
    <row r="80" spans="1:11" ht="14.25">
      <c r="A80" s="1"/>
      <c r="B80" s="1"/>
      <c r="D80" s="70"/>
      <c r="E80" s="93"/>
      <c r="G80" s="147" t="s">
        <v>25</v>
      </c>
      <c r="H80" s="147"/>
      <c r="J80" s="6" t="s">
        <v>0</v>
      </c>
      <c r="K80" s="7" t="s">
        <v>8</v>
      </c>
    </row>
    <row r="81" spans="1:11" ht="14.25">
      <c r="A81" s="145" t="s">
        <v>14</v>
      </c>
      <c r="B81" s="145"/>
      <c r="D81" s="113"/>
      <c r="E81" s="93"/>
      <c r="G81" s="16"/>
      <c r="H81" s="16"/>
      <c r="J81" s="72" t="s">
        <v>112</v>
      </c>
      <c r="K81" s="71">
        <v>2003</v>
      </c>
    </row>
    <row r="82" spans="1:11" ht="12.75">
      <c r="A82" s="16"/>
      <c r="B82" s="16"/>
      <c r="D82" s="9"/>
      <c r="E82" s="9"/>
      <c r="G82" s="48" t="s">
        <v>0</v>
      </c>
      <c r="H82" s="49" t="s">
        <v>8</v>
      </c>
      <c r="J82" s="72" t="s">
        <v>45</v>
      </c>
      <c r="K82" s="71">
        <v>2003</v>
      </c>
    </row>
    <row r="83" spans="1:11" ht="12.75">
      <c r="A83" s="6" t="s">
        <v>0</v>
      </c>
      <c r="B83" s="7" t="s">
        <v>8</v>
      </c>
      <c r="D83" s="22"/>
      <c r="E83" s="22"/>
      <c r="G83" s="70" t="s">
        <v>106</v>
      </c>
      <c r="H83" s="88">
        <v>2007</v>
      </c>
      <c r="J83" s="72" t="s">
        <v>23</v>
      </c>
      <c r="K83" s="71">
        <v>2001</v>
      </c>
    </row>
    <row r="84" spans="1:11" ht="12.75">
      <c r="A84" s="70" t="s">
        <v>68</v>
      </c>
      <c r="B84" s="72">
        <v>2005</v>
      </c>
      <c r="D84" s="12" t="s">
        <v>3</v>
      </c>
      <c r="E84" s="12"/>
      <c r="G84" s="70" t="s">
        <v>130</v>
      </c>
      <c r="H84" s="88">
        <v>2006</v>
      </c>
      <c r="J84" s="72"/>
      <c r="K84" s="71"/>
    </row>
    <row r="85" spans="1:11" ht="12.75">
      <c r="A85" s="70" t="s">
        <v>67</v>
      </c>
      <c r="B85" s="72">
        <v>2006</v>
      </c>
      <c r="D85" s="16"/>
      <c r="E85" s="16"/>
      <c r="G85" s="72" t="s">
        <v>58</v>
      </c>
      <c r="H85" s="88">
        <v>2005</v>
      </c>
      <c r="J85" s="72"/>
      <c r="K85" s="71"/>
    </row>
    <row r="86" spans="1:11" ht="14.25">
      <c r="A86" s="70" t="s">
        <v>73</v>
      </c>
      <c r="B86" s="72">
        <v>2006</v>
      </c>
      <c r="D86" s="145" t="s">
        <v>34</v>
      </c>
      <c r="E86" s="145"/>
      <c r="G86" s="72" t="s">
        <v>57</v>
      </c>
      <c r="H86" s="88">
        <v>2005</v>
      </c>
      <c r="J86" s="9"/>
      <c r="K86" s="9"/>
    </row>
    <row r="87" spans="1:11" ht="12.75">
      <c r="A87" s="70" t="s">
        <v>76</v>
      </c>
      <c r="B87" s="72">
        <v>2007</v>
      </c>
      <c r="D87" s="47"/>
      <c r="E87" s="47"/>
      <c r="G87" s="70" t="s">
        <v>105</v>
      </c>
      <c r="H87" s="88">
        <v>2006</v>
      </c>
      <c r="J87" s="14"/>
      <c r="K87" s="14"/>
    </row>
    <row r="88" spans="1:11" ht="38.25">
      <c r="A88" s="70" t="s">
        <v>77</v>
      </c>
      <c r="B88" s="72">
        <v>2005</v>
      </c>
      <c r="D88" s="48" t="s">
        <v>0</v>
      </c>
      <c r="E88" s="49" t="s">
        <v>8</v>
      </c>
      <c r="G88" s="113" t="s">
        <v>191</v>
      </c>
      <c r="H88" s="88">
        <v>2006</v>
      </c>
      <c r="J88" s="12" t="s">
        <v>3</v>
      </c>
      <c r="K88" s="12"/>
    </row>
    <row r="89" spans="1:11" ht="38.25">
      <c r="A89" s="70"/>
      <c r="B89" s="72"/>
      <c r="D89" s="70" t="s">
        <v>81</v>
      </c>
      <c r="E89" s="93">
        <v>2007</v>
      </c>
      <c r="G89" s="113" t="s">
        <v>190</v>
      </c>
      <c r="H89" s="88">
        <v>2006</v>
      </c>
      <c r="J89" s="16"/>
      <c r="K89" s="16"/>
    </row>
    <row r="90" spans="4:11" ht="12.75">
      <c r="D90" s="70" t="s">
        <v>120</v>
      </c>
      <c r="E90" s="93">
        <v>2008</v>
      </c>
      <c r="G90" s="45" t="s">
        <v>3</v>
      </c>
      <c r="H90" s="45"/>
      <c r="J90" s="16"/>
      <c r="K90" s="16"/>
    </row>
    <row r="91" spans="4:11" ht="14.25">
      <c r="D91" s="70"/>
      <c r="E91" s="93"/>
      <c r="G91" s="52"/>
      <c r="H91" s="52"/>
      <c r="J91" s="146" t="s">
        <v>14</v>
      </c>
      <c r="K91" s="146"/>
    </row>
    <row r="92" spans="4:11" ht="12.75">
      <c r="D92" s="70" t="s">
        <v>167</v>
      </c>
      <c r="E92" s="93">
        <v>2008</v>
      </c>
      <c r="G92" s="52"/>
      <c r="H92" s="52"/>
      <c r="J92" s="1"/>
      <c r="K92" s="1"/>
    </row>
    <row r="93" spans="4:11" ht="14.25">
      <c r="D93" s="70" t="s">
        <v>119</v>
      </c>
      <c r="E93" s="93">
        <v>2008</v>
      </c>
      <c r="G93" s="92"/>
      <c r="H93" s="92"/>
      <c r="J93" s="6" t="s">
        <v>0</v>
      </c>
      <c r="K93" s="7" t="s">
        <v>8</v>
      </c>
    </row>
    <row r="94" spans="4:11" ht="25.5">
      <c r="D94" s="70"/>
      <c r="E94" s="93"/>
      <c r="G94" s="47"/>
      <c r="H94" s="47"/>
      <c r="J94" s="114" t="s">
        <v>150</v>
      </c>
      <c r="K94" s="71">
        <v>2002</v>
      </c>
    </row>
    <row r="95" spans="4:11" ht="12.75">
      <c r="D95" s="70"/>
      <c r="E95" s="93"/>
      <c r="G95" s="48" t="s">
        <v>0</v>
      </c>
      <c r="H95" s="49" t="s">
        <v>8</v>
      </c>
      <c r="J95" s="114"/>
      <c r="K95" s="71"/>
    </row>
    <row r="96" spans="4:11" ht="12.75">
      <c r="D96" s="70"/>
      <c r="E96" s="93"/>
      <c r="G96" s="72"/>
      <c r="H96" s="88"/>
      <c r="J96" s="114"/>
      <c r="K96" s="71"/>
    </row>
    <row r="97" spans="4:11" ht="25.5">
      <c r="D97" s="70" t="s">
        <v>168</v>
      </c>
      <c r="E97" s="72">
        <v>2008</v>
      </c>
      <c r="G97" s="72"/>
      <c r="H97" s="88"/>
      <c r="J97" s="114" t="s">
        <v>115</v>
      </c>
      <c r="K97" s="71">
        <v>2002</v>
      </c>
    </row>
    <row r="98" spans="4:8" ht="12.75">
      <c r="D98" s="70" t="s">
        <v>121</v>
      </c>
      <c r="E98" s="70">
        <v>2008</v>
      </c>
      <c r="G98" s="72"/>
      <c r="H98" s="88"/>
    </row>
    <row r="99" spans="4:8" ht="12.75">
      <c r="D99" s="47"/>
      <c r="E99" s="47"/>
      <c r="G99" s="72"/>
      <c r="H99" s="88"/>
    </row>
    <row r="100" spans="4:8" ht="12.75">
      <c r="D100" s="48" t="s">
        <v>0</v>
      </c>
      <c r="E100" s="49" t="s">
        <v>8</v>
      </c>
      <c r="G100" s="72"/>
      <c r="H100" s="88"/>
    </row>
    <row r="101" spans="4:8" ht="12.75">
      <c r="D101" s="70" t="s">
        <v>82</v>
      </c>
      <c r="E101" s="93">
        <v>2007</v>
      </c>
      <c r="G101" s="9"/>
      <c r="H101" s="9"/>
    </row>
    <row r="102" spans="4:8" ht="12.75">
      <c r="D102" s="70" t="s">
        <v>108</v>
      </c>
      <c r="E102" s="93">
        <v>2007</v>
      </c>
      <c r="G102" s="22"/>
      <c r="H102" s="22"/>
    </row>
    <row r="103" spans="4:8" ht="12.75">
      <c r="D103" s="70" t="s">
        <v>109</v>
      </c>
      <c r="E103" s="93">
        <v>2007</v>
      </c>
      <c r="G103" s="12" t="s">
        <v>3</v>
      </c>
      <c r="H103" s="12"/>
    </row>
    <row r="104" spans="4:8" ht="12.75">
      <c r="D104" s="70" t="s">
        <v>99</v>
      </c>
      <c r="E104" s="93">
        <v>2007</v>
      </c>
      <c r="G104" s="1"/>
      <c r="H104" s="1"/>
    </row>
    <row r="105" spans="4:8" ht="12.75">
      <c r="D105" s="70"/>
      <c r="E105" s="93"/>
      <c r="G105" s="47"/>
      <c r="H105" s="47"/>
    </row>
    <row r="106" spans="4:8" ht="14.25">
      <c r="D106" s="9"/>
      <c r="E106" s="9"/>
      <c r="G106" s="147" t="s">
        <v>14</v>
      </c>
      <c r="H106" s="147"/>
    </row>
    <row r="107" spans="4:8" ht="12.75">
      <c r="D107" s="22"/>
      <c r="E107" s="22"/>
      <c r="G107" s="47"/>
      <c r="H107" s="47"/>
    </row>
    <row r="108" spans="4:8" ht="12.75">
      <c r="D108" s="12" t="s">
        <v>3</v>
      </c>
      <c r="E108" s="12"/>
      <c r="G108" s="48" t="s">
        <v>0</v>
      </c>
      <c r="H108" s="49" t="s">
        <v>8</v>
      </c>
    </row>
    <row r="109" spans="4:8" ht="25.5">
      <c r="D109" s="16"/>
      <c r="E109" s="16"/>
      <c r="G109" s="114" t="s">
        <v>113</v>
      </c>
      <c r="H109" s="88">
        <v>2004</v>
      </c>
    </row>
    <row r="110" spans="4:5" ht="14.25">
      <c r="D110" s="145" t="s">
        <v>15</v>
      </c>
      <c r="E110" s="145"/>
    </row>
    <row r="111" spans="4:5" ht="12.75">
      <c r="D111" s="47"/>
      <c r="E111" s="47"/>
    </row>
    <row r="112" spans="4:5" ht="12.75">
      <c r="D112" s="48" t="s">
        <v>0</v>
      </c>
      <c r="E112" s="49" t="s">
        <v>8</v>
      </c>
    </row>
    <row r="113" spans="4:5" ht="12.75">
      <c r="D113" s="70" t="s">
        <v>135</v>
      </c>
      <c r="E113" s="93">
        <v>2006</v>
      </c>
    </row>
    <row r="114" spans="4:5" ht="12.75">
      <c r="D114" s="70" t="s">
        <v>101</v>
      </c>
      <c r="E114" s="93">
        <v>2008</v>
      </c>
    </row>
    <row r="115" spans="4:5" ht="12.75">
      <c r="D115" s="70"/>
      <c r="E115" s="93"/>
    </row>
    <row r="116" spans="4:5" ht="12.75">
      <c r="D116" s="70" t="s">
        <v>71</v>
      </c>
      <c r="E116" s="93">
        <v>2006</v>
      </c>
    </row>
    <row r="117" spans="4:5" ht="12.75">
      <c r="D117" s="70" t="s">
        <v>102</v>
      </c>
      <c r="E117" s="93">
        <v>2007</v>
      </c>
    </row>
    <row r="118" spans="4:5" ht="12.75">
      <c r="D118" s="9"/>
      <c r="E118" s="9"/>
    </row>
    <row r="119" spans="4:5" ht="12.75">
      <c r="D119" s="22"/>
      <c r="E119" s="22"/>
    </row>
    <row r="120" spans="4:5" ht="12.75">
      <c r="D120" s="12" t="s">
        <v>3</v>
      </c>
      <c r="E120" s="12"/>
    </row>
    <row r="121" spans="4:5" ht="12.75">
      <c r="D121" s="16"/>
      <c r="E121" s="16"/>
    </row>
    <row r="122" spans="4:5" ht="14.25">
      <c r="D122" s="145" t="s">
        <v>14</v>
      </c>
      <c r="E122" s="145"/>
    </row>
    <row r="123" spans="4:5" ht="12.75">
      <c r="D123" s="16"/>
      <c r="E123" s="16"/>
    </row>
    <row r="124" spans="4:5" ht="12.75">
      <c r="D124" s="48" t="s">
        <v>0</v>
      </c>
      <c r="E124" s="49" t="s">
        <v>8</v>
      </c>
    </row>
    <row r="125" spans="4:5" ht="25.5">
      <c r="D125" s="113" t="s">
        <v>131</v>
      </c>
      <c r="E125" s="93">
        <v>2007</v>
      </c>
    </row>
    <row r="126" spans="4:5" ht="12.75">
      <c r="D126" s="113"/>
      <c r="E126" s="93"/>
    </row>
    <row r="127" spans="4:5" ht="12.75">
      <c r="D127" s="113"/>
      <c r="E127" s="93"/>
    </row>
    <row r="128" spans="4:5" ht="25.5">
      <c r="D128" s="113" t="s">
        <v>110</v>
      </c>
      <c r="E128" s="93">
        <v>2006</v>
      </c>
    </row>
  </sheetData>
  <sheetProtection/>
  <mergeCells count="33">
    <mergeCell ref="J54:K54"/>
    <mergeCell ref="J78:K78"/>
    <mergeCell ref="D86:E86"/>
    <mergeCell ref="A42:B42"/>
    <mergeCell ref="J28:K28"/>
    <mergeCell ref="J41:K41"/>
    <mergeCell ref="D122:E122"/>
    <mergeCell ref="J66:K66"/>
    <mergeCell ref="G54:H54"/>
    <mergeCell ref="G67:H67"/>
    <mergeCell ref="G80:H80"/>
    <mergeCell ref="D110:E110"/>
    <mergeCell ref="G106:H106"/>
    <mergeCell ref="G2:H2"/>
    <mergeCell ref="J15:K15"/>
    <mergeCell ref="G15:H15"/>
    <mergeCell ref="D14:E14"/>
    <mergeCell ref="A81:B81"/>
    <mergeCell ref="D50:E50"/>
    <mergeCell ref="D62:E62"/>
    <mergeCell ref="D74:E74"/>
    <mergeCell ref="A55:B55"/>
    <mergeCell ref="A68:B68"/>
    <mergeCell ref="J91:K91"/>
    <mergeCell ref="G28:H28"/>
    <mergeCell ref="G41:H41"/>
    <mergeCell ref="A2:B2"/>
    <mergeCell ref="A15:B15"/>
    <mergeCell ref="D26:E26"/>
    <mergeCell ref="D38:E38"/>
    <mergeCell ref="A29:B29"/>
    <mergeCell ref="D2:E2"/>
    <mergeCell ref="J2:K2"/>
  </mergeCells>
  <conditionalFormatting sqref="A18:A25 D125:D128 A35:A36 G83:G89 G109 A5:A9 J31:J35 G96:G100 G31:G35 J57:J61 G57:G61 D77:D81 D65:D69 D41:D45 D29:D33 D101:D105 D113:D117 D53:D61 G18:G22 G70:G74 J69:J73 J44:J48 J5:J9 J18:J22 D89:D98 J81:J85 J94:J97 A45:A52 G44:G53 G5:G10 D5:D9 D17:D22">
    <cfRule type="expression" priority="1" dxfId="5" stopIfTrue="1">
      <formula>$K5&lt;7</formula>
    </cfRule>
  </conditionalFormatting>
  <conditionalFormatting sqref="A84:A89">
    <cfRule type="expression" priority="2" dxfId="5" stopIfTrue="1">
      <formula>$K111&lt;7</formula>
    </cfRule>
  </conditionalFormatting>
  <conditionalFormatting sqref="B84:B89">
    <cfRule type="cellIs" priority="3" dxfId="0" operator="lessThanOrEqual" stopIfTrue="1">
      <formula>2004</formula>
    </cfRule>
  </conditionalFormatting>
  <conditionalFormatting sqref="B71:B75 E94:E96">
    <cfRule type="cellIs" priority="4" dxfId="0" operator="lessThanOrEqual" stopIfTrue="1">
      <formula>2006</formula>
    </cfRule>
  </conditionalFormatting>
  <conditionalFormatting sqref="B58:B62 B9 E97 E29:E33 E53:E61 E89:E93 E5:E9 E17:E22">
    <cfRule type="cellIs" priority="5" dxfId="0" operator="lessThanOrEqual" stopIfTrue="1">
      <formula>2007</formula>
    </cfRule>
  </conditionalFormatting>
  <conditionalFormatting sqref="B5:B8 B18:B25 B45:B52 B32:B36">
    <cfRule type="cellIs" priority="6" dxfId="0" operator="lessThanOrEqual" stopIfTrue="1">
      <formula>2009</formula>
    </cfRule>
  </conditionalFormatting>
  <conditionalFormatting sqref="A71:A75 A58:A62 A32:A34">
    <cfRule type="expression" priority="7" dxfId="5" stopIfTrue="1">
      <formula>$K44&lt;7</formula>
    </cfRule>
  </conditionalFormatting>
  <conditionalFormatting sqref="E65:E69 H31:H35 H96:H100 H70:H74 H109 H57:H61">
    <cfRule type="cellIs" priority="8" dxfId="0" operator="lessThanOrEqual" stopIfTrue="1">
      <formula>2003</formula>
    </cfRule>
  </conditionalFormatting>
  <conditionalFormatting sqref="K96:K97">
    <cfRule type="cellIs" priority="9" dxfId="0" operator="lessThanOrEqual" stopIfTrue="1">
      <formula>1997</formula>
    </cfRule>
  </conditionalFormatting>
  <conditionalFormatting sqref="F75 K18:K22 K31:K35 K5:K9 K57:K60 H49:H53">
    <cfRule type="cellIs" priority="10" dxfId="0" operator="lessThanOrEqual" stopIfTrue="1">
      <formula>2001</formula>
    </cfRule>
  </conditionalFormatting>
  <conditionalFormatting sqref="E125:E128 E101:E105 E41:E45 E113:E117 E77:E81 H18:H22 H44:H48 H5:H10 H83:H89">
    <cfRule type="cellIs" priority="11" dxfId="0" operator="lessThanOrEqual" stopIfTrue="1">
      <formula>2005</formula>
    </cfRule>
  </conditionalFormatting>
  <conditionalFormatting sqref="K94:K95 K81:K85 K69:K73 K44:K48 K61">
    <cfRule type="cellIs" priority="12" dxfId="0" operator="lessThanOrEqual" stopIfTrue="1">
      <formula>1999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Stamm Waagen und Kassen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Klaus-Dieter Stamm</dc:creator>
  <cp:keywords/>
  <dc:description/>
  <cp:lastModifiedBy>Turngau</cp:lastModifiedBy>
  <cp:lastPrinted>2017-12-23T22:45:14Z</cp:lastPrinted>
  <dcterms:created xsi:type="dcterms:W3CDTF">1997-10-12T14:22:14Z</dcterms:created>
  <dcterms:modified xsi:type="dcterms:W3CDTF">2019-09-30T06:15:08Z</dcterms:modified>
  <cp:category/>
  <cp:version/>
  <cp:contentType/>
  <cp:contentStatus/>
</cp:coreProperties>
</file>